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56" activeTab="0"/>
  </bookViews>
  <sheets>
    <sheet name="Rozpocet" sheetId="1" r:id="rId1"/>
  </sheets>
  <definedNames/>
  <calcPr fullCalcOnLoad="1"/>
</workbook>
</file>

<file path=xl/sharedStrings.xml><?xml version="1.0" encoding="utf-8"?>
<sst xmlns="http://schemas.openxmlformats.org/spreadsheetml/2006/main" count="187" uniqueCount="176">
  <si>
    <t>Příjmy</t>
  </si>
  <si>
    <t>P1</t>
  </si>
  <si>
    <t>P2</t>
  </si>
  <si>
    <t>P3</t>
  </si>
  <si>
    <t>P4</t>
  </si>
  <si>
    <t>P5</t>
  </si>
  <si>
    <t>P6</t>
  </si>
  <si>
    <t>Fond mládeže</t>
  </si>
  <si>
    <t>Krajské příspěvky</t>
  </si>
  <si>
    <t>Registrace cizinců</t>
  </si>
  <si>
    <t>Výdaje</t>
  </si>
  <si>
    <t>V1</t>
  </si>
  <si>
    <t>Mistrovské soutěže družstev:</t>
  </si>
  <si>
    <t>V2</t>
  </si>
  <si>
    <t>Mistrovské soutěže jednotlivců</t>
  </si>
  <si>
    <t>V3</t>
  </si>
  <si>
    <t>Nemistrovské soutěže</t>
  </si>
  <si>
    <t>V4</t>
  </si>
  <si>
    <t>Mládež do 20ti let</t>
  </si>
  <si>
    <t>V5</t>
  </si>
  <si>
    <t>Dotace OŠS</t>
  </si>
  <si>
    <t>V6</t>
  </si>
  <si>
    <t>V7</t>
  </si>
  <si>
    <t>Provoz sekretariátu</t>
  </si>
  <si>
    <t>V8</t>
  </si>
  <si>
    <t>V9</t>
  </si>
  <si>
    <t>Cestovné</t>
  </si>
  <si>
    <t>V10</t>
  </si>
  <si>
    <t>V11</t>
  </si>
  <si>
    <t>Školení trenérů</t>
  </si>
  <si>
    <t>Školení rozhodčích</t>
  </si>
  <si>
    <t>Občerstvení</t>
  </si>
  <si>
    <t>Bruntál</t>
  </si>
  <si>
    <t>Frýdek-Místek</t>
  </si>
  <si>
    <t>Karviná</t>
  </si>
  <si>
    <t>Nový Jičín</t>
  </si>
  <si>
    <t>Opava</t>
  </si>
  <si>
    <t>Ostrava</t>
  </si>
  <si>
    <t xml:space="preserve">Ostatní příjmy:                                               </t>
  </si>
  <si>
    <t>P2.1</t>
  </si>
  <si>
    <t>P2.2</t>
  </si>
  <si>
    <t>P2.3</t>
  </si>
  <si>
    <t xml:space="preserve">Soutěže družstev:                             </t>
  </si>
  <si>
    <t>Poplatky na FIDE ELO</t>
  </si>
  <si>
    <t>Poplatky na LOK</t>
  </si>
  <si>
    <t>Připsané úroky KB</t>
  </si>
  <si>
    <t>Pokuty</t>
  </si>
  <si>
    <t>Školení</t>
  </si>
  <si>
    <t>Plán</t>
  </si>
  <si>
    <t>Skutečnost</t>
  </si>
  <si>
    <t>V1.1</t>
  </si>
  <si>
    <t>V1.2</t>
  </si>
  <si>
    <t>V1.3</t>
  </si>
  <si>
    <t>V1.4</t>
  </si>
  <si>
    <t>V2.1</t>
  </si>
  <si>
    <t>V2.2</t>
  </si>
  <si>
    <t>V2.3</t>
  </si>
  <si>
    <t>V2.4</t>
  </si>
  <si>
    <t>V2.5</t>
  </si>
  <si>
    <t>V3.1</t>
  </si>
  <si>
    <t>V3.2</t>
  </si>
  <si>
    <t>V3.3</t>
  </si>
  <si>
    <t>V5.1</t>
  </si>
  <si>
    <t>V5.2</t>
  </si>
  <si>
    <t>V6.1</t>
  </si>
  <si>
    <t>Kancelářské potřeby a materiál</t>
  </si>
  <si>
    <t>Bankovní poplatky</t>
  </si>
  <si>
    <t>Nákup a údržba vybavení sekretariátu</t>
  </si>
  <si>
    <t>V7.1</t>
  </si>
  <si>
    <t>V7.2</t>
  </si>
  <si>
    <t>V7.3</t>
  </si>
  <si>
    <t>V7.4</t>
  </si>
  <si>
    <t>Plakety pro oceněné funkcionáře</t>
  </si>
  <si>
    <t>V8.1</t>
  </si>
  <si>
    <t>V8.2</t>
  </si>
  <si>
    <t>V8.3</t>
  </si>
  <si>
    <t>V9.1</t>
  </si>
  <si>
    <t>V9.2</t>
  </si>
  <si>
    <t>V10.1</t>
  </si>
  <si>
    <t>VV MKŠS</t>
  </si>
  <si>
    <t>V4.1</t>
  </si>
  <si>
    <t>V4.2</t>
  </si>
  <si>
    <t>V4.3</t>
  </si>
  <si>
    <t>V4.4</t>
  </si>
  <si>
    <t>V4.5</t>
  </si>
  <si>
    <t>V4.6</t>
  </si>
  <si>
    <t>V4.7</t>
  </si>
  <si>
    <t>V4.8</t>
  </si>
  <si>
    <t>V4.9</t>
  </si>
  <si>
    <t>V9.3</t>
  </si>
  <si>
    <t>Odměny funkcionářů</t>
  </si>
  <si>
    <t>Výjezdní zasedání</t>
  </si>
  <si>
    <t>Zasedání: VV + předsedové OŠS</t>
  </si>
  <si>
    <t>Konference ŠSČR</t>
  </si>
  <si>
    <t>V11.1</t>
  </si>
  <si>
    <t>V11.2</t>
  </si>
  <si>
    <t>Příjmy:</t>
  </si>
  <si>
    <t>Výdaje:</t>
  </si>
  <si>
    <t>Rozdíl</t>
  </si>
  <si>
    <t>KP v rapidu</t>
  </si>
  <si>
    <t>KP v blesku</t>
  </si>
  <si>
    <t>KP seniorů-rapid</t>
  </si>
  <si>
    <t>KP tělesně postižených-rapid</t>
  </si>
  <si>
    <t>OŠS - činnost VV</t>
  </si>
  <si>
    <t>Celkem:</t>
  </si>
  <si>
    <t>Hospodářský výsledek</t>
  </si>
  <si>
    <t>V12</t>
  </si>
  <si>
    <t>TMK</t>
  </si>
  <si>
    <t>V12.1</t>
  </si>
  <si>
    <t>V12.2</t>
  </si>
  <si>
    <t>V12.3</t>
  </si>
  <si>
    <t>Cestovné - komise MKŠS</t>
  </si>
  <si>
    <t>V10.2</t>
  </si>
  <si>
    <t>V10.3</t>
  </si>
  <si>
    <t>Cestovné - ostatní</t>
  </si>
  <si>
    <t>Bilance</t>
  </si>
  <si>
    <t>KP dr.star.žáků (3x pohár+18x medaile)</t>
  </si>
  <si>
    <t>KP dr.mlad.žáků (3x pohár+18x medaile)</t>
  </si>
  <si>
    <t>Podpora KTCM z ŠSČR</t>
  </si>
  <si>
    <t>Podpora oddílům mimo KTCM</t>
  </si>
  <si>
    <t>Poháry - 4 ks</t>
  </si>
  <si>
    <t>Příspěvky ŠSČR</t>
  </si>
  <si>
    <t>P1.2</t>
  </si>
  <si>
    <t>Příspěvek ŠSČR na činnost MKŠS</t>
  </si>
  <si>
    <t>P1.1</t>
  </si>
  <si>
    <t>Příspěvek ŠSČR podpora KTCM</t>
  </si>
  <si>
    <t>Vklady</t>
  </si>
  <si>
    <t>Granty</t>
  </si>
  <si>
    <t>KP mládeže HD18+20 - dotace pořadateli</t>
  </si>
  <si>
    <t>KP mládeže HD10+12+14+16 - dotace pořadateli</t>
  </si>
  <si>
    <t>V9.4</t>
  </si>
  <si>
    <t>Zpracování výsledků KP mládeže rapid</t>
  </si>
  <si>
    <t>Konference MKŠS</t>
  </si>
  <si>
    <t>KP jednotlivců - muži</t>
  </si>
  <si>
    <t>Soustředění KTCM</t>
  </si>
  <si>
    <t>V12.4</t>
  </si>
  <si>
    <t>V12.5</t>
  </si>
  <si>
    <t>V12.6</t>
  </si>
  <si>
    <t>V12.7</t>
  </si>
  <si>
    <t>V7.5</t>
  </si>
  <si>
    <t>Služby</t>
  </si>
  <si>
    <t>KP mládeže rapid ceny (10xpohár+30xmedaile)</t>
  </si>
  <si>
    <t>Seminář trenérů</t>
  </si>
  <si>
    <t>MČR mládeže v praktickém šachu - trenér</t>
  </si>
  <si>
    <t>MS, ME, MEU příspěvek medailistům MČR (8x2 000 Kč)</t>
  </si>
  <si>
    <t>OŠS - OP jednotlivců praktický šach (6x1 000 Kč)</t>
  </si>
  <si>
    <t>Okresní kola přeboru škol (18x700 Kč)</t>
  </si>
  <si>
    <t>KP mládeže rapid - dotace pořadateli (5x3 000 Kč)</t>
  </si>
  <si>
    <t>Podpora akcí mládeže ŠSČR</t>
  </si>
  <si>
    <t>V13</t>
  </si>
  <si>
    <t>Rezerva</t>
  </si>
  <si>
    <t>V13.1</t>
  </si>
  <si>
    <t>Podpora KTCM z MKŠS</t>
  </si>
  <si>
    <t>Reprezentace krajských družstev</t>
  </si>
  <si>
    <t>Internet + aktualizace webu a softwaru</t>
  </si>
  <si>
    <t>Dary, sponzoring</t>
  </si>
  <si>
    <t>Cestovné - VV MKŠS</t>
  </si>
  <si>
    <t>;</t>
  </si>
  <si>
    <t>Soutěže jednotlivců</t>
  </si>
  <si>
    <t>P7</t>
  </si>
  <si>
    <t>P7.1</t>
  </si>
  <si>
    <t>P7.2</t>
  </si>
  <si>
    <t>P7.3</t>
  </si>
  <si>
    <t>P7.4</t>
  </si>
  <si>
    <t>P7.5</t>
  </si>
  <si>
    <t>V2.6</t>
  </si>
  <si>
    <t>KP online blesk</t>
  </si>
  <si>
    <t>KP+KS - odměny - (3x5 500 Kč)+(1x6 000 Kč)</t>
  </si>
  <si>
    <t>Krajské kolo přeboru škol (3x3 000 Kč)</t>
  </si>
  <si>
    <t>Rozhodčí</t>
  </si>
  <si>
    <t>Odměny funkcionářů z příspěvku ŠSČR</t>
  </si>
  <si>
    <t>Stav účtu:</t>
  </si>
  <si>
    <t>Stav pokladny:</t>
  </si>
  <si>
    <t>Prostředky OŠS:</t>
  </si>
  <si>
    <t>Dostupné prostředky MKŠS:</t>
  </si>
  <si>
    <t>Rozpočet zpracován ke dni: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</si>
</sst>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44" fontId="2" fillId="0" borderId="0" xfId="0" applyNumberFormat="1" applyFont="1" applyAlignment="1" applyProtection="1">
      <alignment horizontal="center" vertical="center"/>
      <protection locked="0"/>
    </xf>
    <xf numFmtId="44" fontId="0" fillId="32" borderId="10" xfId="0" applyNumberFormat="1" applyFont="1" applyFill="1" applyBorder="1" applyAlignment="1" applyProtection="1">
      <alignment vertical="center"/>
      <protection locked="0"/>
    </xf>
    <xf numFmtId="44" fontId="0" fillId="32" borderId="11" xfId="0" applyNumberFormat="1" applyFont="1" applyFill="1" applyBorder="1" applyAlignment="1" applyProtection="1">
      <alignment vertical="center"/>
      <protection locked="0"/>
    </xf>
    <xf numFmtId="44" fontId="0" fillId="32" borderId="12" xfId="0" applyNumberFormat="1" applyFill="1" applyBorder="1" applyAlignment="1" applyProtection="1">
      <alignment vertical="center"/>
      <protection locked="0"/>
    </xf>
    <xf numFmtId="44" fontId="0" fillId="32" borderId="13" xfId="0" applyNumberFormat="1" applyFill="1" applyBorder="1" applyAlignment="1" applyProtection="1">
      <alignment vertical="center"/>
      <protection locked="0"/>
    </xf>
    <xf numFmtId="44" fontId="0" fillId="32" borderId="14" xfId="0" applyNumberFormat="1" applyFill="1" applyBorder="1" applyAlignment="1" applyProtection="1">
      <alignment vertical="center"/>
      <protection locked="0"/>
    </xf>
    <xf numFmtId="44" fontId="0" fillId="32" borderId="15" xfId="0" applyNumberFormat="1" applyFill="1" applyBorder="1" applyAlignment="1" applyProtection="1">
      <alignment vertical="center"/>
      <protection locked="0"/>
    </xf>
    <xf numFmtId="44" fontId="0" fillId="32" borderId="16" xfId="0" applyNumberFormat="1" applyFill="1" applyBorder="1" applyAlignment="1" applyProtection="1">
      <alignment vertical="center"/>
      <protection locked="0"/>
    </xf>
    <xf numFmtId="44" fontId="0" fillId="32" borderId="0" xfId="0" applyNumberFormat="1" applyFill="1" applyAlignment="1" applyProtection="1">
      <alignment vertical="center"/>
      <protection locked="0"/>
    </xf>
    <xf numFmtId="44" fontId="2" fillId="32" borderId="0" xfId="0" applyNumberFormat="1" applyFont="1" applyFill="1" applyAlignment="1" applyProtection="1">
      <alignment horizontal="center" vertical="center"/>
      <protection locked="0"/>
    </xf>
    <xf numFmtId="44" fontId="0" fillId="32" borderId="13" xfId="0" applyNumberFormat="1" applyFont="1" applyFill="1" applyBorder="1" applyAlignment="1" applyProtection="1">
      <alignment vertical="center"/>
      <protection locked="0"/>
    </xf>
    <xf numFmtId="44" fontId="0" fillId="32" borderId="0" xfId="0" applyNumberFormat="1" applyFill="1" applyBorder="1" applyAlignment="1" applyProtection="1">
      <alignment vertical="center"/>
      <protection locked="0"/>
    </xf>
    <xf numFmtId="44" fontId="0" fillId="32" borderId="11" xfId="0" applyNumberFormat="1" applyFill="1" applyBorder="1" applyAlignment="1" applyProtection="1">
      <alignment vertical="center"/>
      <protection locked="0"/>
    </xf>
    <xf numFmtId="44" fontId="0" fillId="32" borderId="12" xfId="0" applyNumberFormat="1" applyFont="1" applyFill="1" applyBorder="1" applyAlignment="1" applyProtection="1">
      <alignment vertical="center"/>
      <protection locked="0"/>
    </xf>
    <xf numFmtId="44" fontId="0" fillId="32" borderId="17" xfId="0" applyNumberFormat="1" applyFont="1" applyFill="1" applyBorder="1" applyAlignment="1" applyProtection="1">
      <alignment vertical="center"/>
      <protection locked="0"/>
    </xf>
    <xf numFmtId="44" fontId="0" fillId="0" borderId="0" xfId="0" applyNumberFormat="1" applyBorder="1" applyAlignment="1" applyProtection="1">
      <alignment vertical="center"/>
      <protection locked="0"/>
    </xf>
    <xf numFmtId="44" fontId="0" fillId="0" borderId="0" xfId="0" applyNumberFormat="1" applyAlignment="1" applyProtection="1">
      <alignment vertical="center"/>
      <protection locked="0"/>
    </xf>
    <xf numFmtId="44" fontId="2" fillId="0" borderId="0" xfId="0" applyNumberFormat="1" applyFont="1" applyAlignment="1" applyProtection="1">
      <alignment horizontal="center" vertical="center"/>
      <protection/>
    </xf>
    <xf numFmtId="44" fontId="0" fillId="32" borderId="10" xfId="0" applyNumberFormat="1" applyFill="1" applyBorder="1" applyAlignment="1" applyProtection="1">
      <alignment vertical="center"/>
      <protection/>
    </xf>
    <xf numFmtId="44" fontId="0" fillId="32" borderId="12" xfId="0" applyNumberFormat="1" applyFill="1" applyBorder="1" applyAlignment="1" applyProtection="1">
      <alignment vertical="center"/>
      <protection/>
    </xf>
    <xf numFmtId="44" fontId="0" fillId="32" borderId="18" xfId="0" applyNumberFormat="1" applyFill="1" applyBorder="1" applyAlignment="1" applyProtection="1">
      <alignment vertical="center"/>
      <protection/>
    </xf>
    <xf numFmtId="44" fontId="0" fillId="32" borderId="17" xfId="0" applyNumberFormat="1" applyFill="1" applyBorder="1" applyAlignment="1" applyProtection="1">
      <alignment vertical="center"/>
      <protection/>
    </xf>
    <xf numFmtId="44" fontId="0" fillId="32" borderId="0" xfId="0" applyNumberFormat="1" applyFill="1" applyAlignment="1" applyProtection="1">
      <alignment vertical="center"/>
      <protection/>
    </xf>
    <xf numFmtId="44" fontId="2" fillId="32" borderId="0" xfId="0" applyNumberFormat="1" applyFont="1" applyFill="1" applyAlignment="1" applyProtection="1">
      <alignment horizontal="center" vertical="center"/>
      <protection/>
    </xf>
    <xf numFmtId="44" fontId="2" fillId="33" borderId="11" xfId="0" applyNumberFormat="1" applyFont="1" applyFill="1" applyBorder="1" applyAlignment="1" applyProtection="1">
      <alignment vertical="center"/>
      <protection/>
    </xf>
    <xf numFmtId="44" fontId="0" fillId="32" borderId="19" xfId="0" applyNumberFormat="1" applyFill="1" applyBorder="1" applyAlignment="1" applyProtection="1">
      <alignment vertical="center"/>
      <protection/>
    </xf>
    <xf numFmtId="44" fontId="2" fillId="33" borderId="20" xfId="0" applyNumberFormat="1" applyFont="1" applyFill="1" applyBorder="1" applyAlignment="1" applyProtection="1">
      <alignment vertical="center"/>
      <protection/>
    </xf>
    <xf numFmtId="44" fontId="0" fillId="32" borderId="21" xfId="0" applyNumberFormat="1" applyFill="1" applyBorder="1" applyAlignment="1" applyProtection="1">
      <alignment vertical="center"/>
      <protection/>
    </xf>
    <xf numFmtId="44" fontId="0" fillId="0" borderId="0" xfId="0" applyNumberForma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44" fontId="0" fillId="0" borderId="0" xfId="0" applyNumberFormat="1" applyAlignment="1" applyProtection="1">
      <alignment vertical="center"/>
      <protection/>
    </xf>
    <xf numFmtId="44" fontId="0" fillId="4" borderId="22" xfId="0" applyNumberFormat="1" applyFill="1" applyBorder="1" applyAlignment="1" applyProtection="1">
      <alignment vertical="center"/>
      <protection/>
    </xf>
    <xf numFmtId="44" fontId="0" fillId="33" borderId="15" xfId="0" applyNumberFormat="1" applyFill="1" applyBorder="1" applyAlignment="1" applyProtection="1">
      <alignment vertical="center"/>
      <protection/>
    </xf>
    <xf numFmtId="44" fontId="3" fillId="4" borderId="23" xfId="0" applyNumberFormat="1" applyFont="1" applyFill="1" applyBorder="1" applyAlignment="1" applyProtection="1">
      <alignment vertical="center"/>
      <protection/>
    </xf>
    <xf numFmtId="0" fontId="0" fillId="32" borderId="13" xfId="0" applyFill="1" applyBorder="1" applyAlignment="1" applyProtection="1">
      <alignment vertical="center"/>
      <protection/>
    </xf>
    <xf numFmtId="0" fontId="0" fillId="32" borderId="14" xfId="0" applyFill="1" applyBorder="1" applyAlignment="1" applyProtection="1">
      <alignment vertical="center"/>
      <protection/>
    </xf>
    <xf numFmtId="0" fontId="0" fillId="32" borderId="14" xfId="0" applyFont="1" applyFill="1" applyBorder="1" applyAlignment="1" applyProtection="1">
      <alignment vertical="center"/>
      <protection/>
    </xf>
    <xf numFmtId="0" fontId="0" fillId="32" borderId="24" xfId="0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4" borderId="20" xfId="0" applyFont="1" applyFill="1" applyBorder="1" applyAlignment="1" applyProtection="1">
      <alignment horizontal="center" vertical="center"/>
      <protection/>
    </xf>
    <xf numFmtId="0" fontId="3" fillId="4" borderId="20" xfId="0" applyFont="1" applyFill="1" applyBorder="1" applyAlignment="1" applyProtection="1">
      <alignment vertical="center"/>
      <protection/>
    </xf>
    <xf numFmtId="0" fontId="0" fillId="32" borderId="10" xfId="0" applyFont="1" applyFill="1" applyBorder="1" applyAlignment="1" applyProtection="1">
      <alignment horizontal="center" vertical="center"/>
      <protection/>
    </xf>
    <xf numFmtId="0" fontId="0" fillId="32" borderId="13" xfId="0" applyFont="1" applyFill="1" applyBorder="1" applyAlignment="1" applyProtection="1">
      <alignment vertical="center"/>
      <protection/>
    </xf>
    <xf numFmtId="44" fontId="0" fillId="32" borderId="10" xfId="0" applyNumberFormat="1" applyFont="1" applyFill="1" applyBorder="1" applyAlignment="1" applyProtection="1">
      <alignment vertical="center"/>
      <protection/>
    </xf>
    <xf numFmtId="0" fontId="0" fillId="32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2" borderId="12" xfId="0" applyFill="1" applyBorder="1" applyAlignment="1" applyProtection="1">
      <alignment horizontal="center" vertical="center"/>
      <protection/>
    </xf>
    <xf numFmtId="0" fontId="0" fillId="32" borderId="16" xfId="0" applyFill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44" fontId="0" fillId="32" borderId="13" xfId="0" applyNumberFormat="1" applyFill="1" applyBorder="1" applyAlignment="1" applyProtection="1">
      <alignment vertical="center"/>
      <protection/>
    </xf>
    <xf numFmtId="0" fontId="0" fillId="32" borderId="12" xfId="0" applyFont="1" applyFill="1" applyBorder="1" applyAlignment="1" applyProtection="1">
      <alignment horizontal="center" vertical="center"/>
      <protection/>
    </xf>
    <xf numFmtId="44" fontId="0" fillId="32" borderId="14" xfId="0" applyNumberFormat="1" applyFill="1" applyBorder="1" applyAlignment="1" applyProtection="1">
      <alignment vertical="center"/>
      <protection/>
    </xf>
    <xf numFmtId="0" fontId="0" fillId="32" borderId="25" xfId="0" applyFont="1" applyFill="1" applyBorder="1" applyAlignment="1" applyProtection="1">
      <alignment horizontal="center" vertical="center"/>
      <protection/>
    </xf>
    <xf numFmtId="0" fontId="0" fillId="32" borderId="15" xfId="0" applyFont="1" applyFill="1" applyBorder="1" applyAlignment="1" applyProtection="1">
      <alignment vertical="center"/>
      <protection/>
    </xf>
    <xf numFmtId="44" fontId="0" fillId="32" borderId="25" xfId="0" applyNumberFormat="1" applyFill="1" applyBorder="1" applyAlignment="1" applyProtection="1">
      <alignment vertical="center"/>
      <protection/>
    </xf>
    <xf numFmtId="0" fontId="0" fillId="32" borderId="17" xfId="0" applyFont="1" applyFill="1" applyBorder="1" applyAlignment="1" applyProtection="1">
      <alignment horizontal="center" vertical="center"/>
      <protection/>
    </xf>
    <xf numFmtId="0" fontId="0" fillId="32" borderId="16" xfId="0" applyFont="1" applyFill="1" applyBorder="1" applyAlignment="1" applyProtection="1">
      <alignment vertical="center"/>
      <protection/>
    </xf>
    <xf numFmtId="0" fontId="0" fillId="32" borderId="0" xfId="0" applyFill="1" applyAlignment="1" applyProtection="1">
      <alignment vertical="center"/>
      <protection/>
    </xf>
    <xf numFmtId="0" fontId="2" fillId="32" borderId="0" xfId="0" applyFont="1" applyFill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vertical="center"/>
      <protection/>
    </xf>
    <xf numFmtId="0" fontId="0" fillId="32" borderId="0" xfId="0" applyFill="1" applyBorder="1" applyAlignment="1" applyProtection="1">
      <alignment vertical="center"/>
      <protection/>
    </xf>
    <xf numFmtId="0" fontId="0" fillId="32" borderId="0" xfId="0" applyFont="1" applyFill="1" applyBorder="1" applyAlignment="1" applyProtection="1">
      <alignment vertical="center"/>
      <protection/>
    </xf>
    <xf numFmtId="0" fontId="0" fillId="32" borderId="27" xfId="0" applyFont="1" applyFill="1" applyBorder="1" applyAlignment="1" applyProtection="1">
      <alignment horizontal="center" vertical="center"/>
      <protection/>
    </xf>
    <xf numFmtId="0" fontId="0" fillId="32" borderId="10" xfId="0" applyFont="1" applyFill="1" applyBorder="1" applyAlignment="1" applyProtection="1">
      <alignment vertical="center"/>
      <protection/>
    </xf>
    <xf numFmtId="0" fontId="0" fillId="32" borderId="24" xfId="0" applyFont="1" applyFill="1" applyBorder="1" applyAlignment="1" applyProtection="1">
      <alignment horizontal="center" vertical="center"/>
      <protection/>
    </xf>
    <xf numFmtId="0" fontId="0" fillId="32" borderId="12" xfId="0" applyFont="1" applyFill="1" applyBorder="1" applyAlignment="1" applyProtection="1">
      <alignment vertical="center"/>
      <protection/>
    </xf>
    <xf numFmtId="0" fontId="0" fillId="32" borderId="19" xfId="0" applyFont="1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4" borderId="11" xfId="0" applyFont="1" applyFill="1" applyBorder="1" applyAlignment="1" applyProtection="1">
      <alignment vertical="center"/>
      <protection/>
    </xf>
    <xf numFmtId="0" fontId="0" fillId="32" borderId="29" xfId="0" applyFill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44" fontId="0" fillId="32" borderId="10" xfId="0" applyNumberForma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/>
    </xf>
    <xf numFmtId="44" fontId="0" fillId="32" borderId="19" xfId="0" applyNumberFormat="1" applyFont="1" applyFill="1" applyBorder="1" applyAlignment="1" applyProtection="1">
      <alignment vertical="center"/>
      <protection/>
    </xf>
    <xf numFmtId="44" fontId="0" fillId="32" borderId="19" xfId="0" applyNumberFormat="1" applyFont="1" applyFill="1" applyBorder="1" applyAlignment="1" applyProtection="1">
      <alignment vertical="center"/>
      <protection locked="0"/>
    </xf>
    <xf numFmtId="0" fontId="2" fillId="4" borderId="18" xfId="0" applyFont="1" applyFill="1" applyBorder="1" applyAlignment="1" applyProtection="1">
      <alignment horizontal="center" vertical="center"/>
      <protection/>
    </xf>
    <xf numFmtId="0" fontId="2" fillId="4" borderId="30" xfId="0" applyFont="1" applyFill="1" applyBorder="1" applyAlignment="1" applyProtection="1">
      <alignment vertical="center"/>
      <protection/>
    </xf>
    <xf numFmtId="44" fontId="2" fillId="4" borderId="18" xfId="0" applyNumberFormat="1" applyFont="1" applyFill="1" applyBorder="1" applyAlignment="1" applyProtection="1">
      <alignment vertical="center"/>
      <protection/>
    </xf>
    <xf numFmtId="0" fontId="0" fillId="32" borderId="25" xfId="0" applyFill="1" applyBorder="1" applyAlignment="1" applyProtection="1">
      <alignment horizontal="center" vertical="center"/>
      <protection/>
    </xf>
    <xf numFmtId="0" fontId="0" fillId="32" borderId="15" xfId="0" applyFill="1" applyBorder="1" applyAlignment="1" applyProtection="1">
      <alignment vertical="center"/>
      <protection/>
    </xf>
    <xf numFmtId="0" fontId="2" fillId="4" borderId="19" xfId="0" applyFont="1" applyFill="1" applyBorder="1" applyAlignment="1" applyProtection="1">
      <alignment horizontal="center" vertical="center"/>
      <protection/>
    </xf>
    <xf numFmtId="0" fontId="2" fillId="4" borderId="0" xfId="0" applyFont="1" applyFill="1" applyBorder="1" applyAlignment="1" applyProtection="1">
      <alignment vertical="center"/>
      <protection/>
    </xf>
    <xf numFmtId="44" fontId="2" fillId="4" borderId="19" xfId="0" applyNumberFormat="1" applyFont="1" applyFill="1" applyBorder="1" applyAlignment="1" applyProtection="1">
      <alignment vertical="center"/>
      <protection/>
    </xf>
    <xf numFmtId="44" fontId="2" fillId="4" borderId="0" xfId="0" applyNumberFormat="1" applyFont="1" applyFill="1" applyBorder="1" applyAlignment="1" applyProtection="1">
      <alignment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vertical="center"/>
      <protection/>
    </xf>
    <xf numFmtId="44" fontId="2" fillId="33" borderId="18" xfId="0" applyNumberFormat="1" applyFont="1" applyFill="1" applyBorder="1" applyAlignment="1" applyProtection="1">
      <alignment vertical="center"/>
      <protection/>
    </xf>
    <xf numFmtId="44" fontId="0" fillId="32" borderId="0" xfId="0" applyNumberFormat="1" applyFont="1" applyFill="1" applyBorder="1" applyAlignment="1" applyProtection="1">
      <alignment vertical="center"/>
      <protection locked="0"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4" fontId="2" fillId="33" borderId="31" xfId="0" applyNumberFormat="1" applyFont="1" applyFill="1" applyBorder="1" applyAlignment="1" applyProtection="1">
      <alignment vertical="center"/>
      <protection/>
    </xf>
    <xf numFmtId="0" fontId="0" fillId="32" borderId="32" xfId="0" applyFont="1" applyFill="1" applyBorder="1" applyAlignment="1" applyProtection="1">
      <alignment horizontal="center" vertical="center"/>
      <protection/>
    </xf>
    <xf numFmtId="0" fontId="0" fillId="32" borderId="25" xfId="0" applyFont="1" applyFill="1" applyBorder="1" applyAlignment="1" applyProtection="1">
      <alignment vertical="center"/>
      <protection/>
    </xf>
    <xf numFmtId="44" fontId="0" fillId="32" borderId="15" xfId="0" applyNumberFormat="1" applyFill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32" borderId="30" xfId="0" applyFont="1" applyFill="1" applyBorder="1" applyAlignment="1" applyProtection="1">
      <alignment vertical="center"/>
      <protection/>
    </xf>
    <xf numFmtId="44" fontId="0" fillId="32" borderId="18" xfId="0" applyNumberFormat="1" applyFill="1" applyBorder="1" applyAlignment="1" applyProtection="1">
      <alignment vertical="center"/>
      <protection locked="0"/>
    </xf>
    <xf numFmtId="0" fontId="2" fillId="4" borderId="20" xfId="0" applyFont="1" applyFill="1" applyBorder="1" applyAlignment="1" applyProtection="1">
      <alignment horizontal="center" vertical="center"/>
      <protection/>
    </xf>
    <xf numFmtId="0" fontId="2" fillId="4" borderId="26" xfId="0" applyFont="1" applyFill="1" applyBorder="1" applyAlignment="1" applyProtection="1">
      <alignment vertical="center"/>
      <protection/>
    </xf>
    <xf numFmtId="44" fontId="2" fillId="4" borderId="20" xfId="0" applyNumberFormat="1" applyFont="1" applyFill="1" applyBorder="1" applyAlignment="1" applyProtection="1">
      <alignment vertical="center"/>
      <protection/>
    </xf>
    <xf numFmtId="44" fontId="2" fillId="4" borderId="26" xfId="0" applyNumberFormat="1" applyFont="1" applyFill="1" applyBorder="1" applyAlignment="1" applyProtection="1">
      <alignment vertical="center"/>
      <protection locked="0"/>
    </xf>
    <xf numFmtId="44" fontId="3" fillId="4" borderId="20" xfId="0" applyNumberFormat="1" applyFont="1" applyFill="1" applyBorder="1" applyAlignment="1" applyProtection="1">
      <alignment vertical="center"/>
      <protection/>
    </xf>
    <xf numFmtId="44" fontId="2" fillId="4" borderId="30" xfId="0" applyNumberFormat="1" applyFont="1" applyFill="1" applyBorder="1" applyAlignment="1" applyProtection="1">
      <alignment vertical="center"/>
      <protection/>
    </xf>
    <xf numFmtId="44" fontId="2" fillId="33" borderId="33" xfId="0" applyNumberFormat="1" applyFont="1" applyFill="1" applyBorder="1" applyAlignment="1" applyProtection="1">
      <alignment vertical="center"/>
      <protection/>
    </xf>
    <xf numFmtId="44" fontId="2" fillId="33" borderId="29" xfId="0" applyNumberFormat="1" applyFont="1" applyFill="1" applyBorder="1" applyAlignment="1" applyProtection="1">
      <alignment vertical="center"/>
      <protection/>
    </xf>
    <xf numFmtId="44" fontId="0" fillId="4" borderId="11" xfId="0" applyNumberFormat="1" applyFill="1" applyBorder="1" applyAlignment="1" applyProtection="1">
      <alignment vertical="center"/>
      <protection/>
    </xf>
    <xf numFmtId="44" fontId="0" fillId="33" borderId="25" xfId="0" applyNumberFormat="1" applyFill="1" applyBorder="1" applyAlignment="1" applyProtection="1">
      <alignment vertical="center"/>
      <protection/>
    </xf>
    <xf numFmtId="0" fontId="2" fillId="17" borderId="20" xfId="0" applyFont="1" applyFill="1" applyBorder="1" applyAlignment="1" applyProtection="1">
      <alignment vertical="center"/>
      <protection/>
    </xf>
    <xf numFmtId="44" fontId="2" fillId="17" borderId="26" xfId="0" applyNumberFormat="1" applyFont="1" applyFill="1" applyBorder="1" applyAlignment="1" applyProtection="1">
      <alignment vertical="center"/>
      <protection/>
    </xf>
    <xf numFmtId="44" fontId="2" fillId="17" borderId="20" xfId="0" applyNumberFormat="1" applyFont="1" applyFill="1" applyBorder="1" applyAlignment="1" applyProtection="1">
      <alignment vertical="center"/>
      <protection/>
    </xf>
    <xf numFmtId="166" fontId="2" fillId="17" borderId="20" xfId="0" applyNumberFormat="1" applyFont="1" applyFill="1" applyBorder="1" applyAlignment="1" applyProtection="1">
      <alignment vertical="center"/>
      <protection/>
    </xf>
    <xf numFmtId="0" fontId="2" fillId="17" borderId="29" xfId="0" applyFont="1" applyFill="1" applyBorder="1" applyAlignment="1" applyProtection="1">
      <alignment vertical="center"/>
      <protection locked="0"/>
    </xf>
    <xf numFmtId="44" fontId="2" fillId="17" borderId="18" xfId="0" applyNumberFormat="1" applyFont="1" applyFill="1" applyBorder="1" applyAlignment="1" applyProtection="1">
      <alignment vertical="center"/>
      <protection/>
    </xf>
    <xf numFmtId="0" fontId="2" fillId="34" borderId="30" xfId="0" applyFont="1" applyFill="1" applyBorder="1" applyAlignment="1" applyProtection="1">
      <alignment vertical="center"/>
      <protection/>
    </xf>
    <xf numFmtId="0" fontId="0" fillId="34" borderId="34" xfId="0" applyFont="1" applyFill="1" applyBorder="1" applyAlignment="1" applyProtection="1">
      <alignment vertical="center"/>
      <protection locked="0"/>
    </xf>
    <xf numFmtId="44" fontId="0" fillId="34" borderId="11" xfId="0" applyNumberFormat="1" applyFill="1" applyBorder="1" applyAlignment="1" applyProtection="1">
      <alignment vertical="center"/>
      <protection locked="0"/>
    </xf>
    <xf numFmtId="0" fontId="0" fillId="34" borderId="32" xfId="0" applyFont="1" applyFill="1" applyBorder="1" applyAlignment="1" applyProtection="1">
      <alignment vertical="center"/>
      <protection locked="0"/>
    </xf>
    <xf numFmtId="44" fontId="0" fillId="34" borderId="25" xfId="0" applyNumberFormat="1" applyFill="1" applyBorder="1" applyAlignment="1" applyProtection="1">
      <alignment vertical="center"/>
      <protection locked="0"/>
    </xf>
    <xf numFmtId="0" fontId="0" fillId="34" borderId="27" xfId="0" applyFont="1" applyFill="1" applyBorder="1" applyAlignment="1" applyProtection="1">
      <alignment vertical="center"/>
      <protection/>
    </xf>
    <xf numFmtId="44" fontId="0" fillId="34" borderId="10" xfId="0" applyNumberFormat="1" applyFont="1" applyFill="1" applyBorder="1" applyAlignment="1" applyProtection="1">
      <alignment vertical="center"/>
      <protection locked="0"/>
    </xf>
    <xf numFmtId="0" fontId="0" fillId="34" borderId="24" xfId="0" applyFont="1" applyFill="1" applyBorder="1" applyAlignment="1" applyProtection="1">
      <alignment vertical="center"/>
      <protection/>
    </xf>
    <xf numFmtId="44" fontId="0" fillId="34" borderId="12" xfId="0" applyNumberFormat="1" applyFont="1" applyFill="1" applyBorder="1" applyAlignment="1" applyProtection="1">
      <alignment vertical="center"/>
      <protection locked="0"/>
    </xf>
    <xf numFmtId="0" fontId="0" fillId="34" borderId="35" xfId="0" applyFont="1" applyFill="1" applyBorder="1" applyAlignment="1" applyProtection="1">
      <alignment vertical="center"/>
      <protection/>
    </xf>
    <xf numFmtId="44" fontId="0" fillId="34" borderId="17" xfId="0" applyNumberFormat="1" applyFont="1" applyFill="1" applyBorder="1" applyAlignment="1" applyProtection="1">
      <alignment vertical="center"/>
      <protection locked="0"/>
    </xf>
    <xf numFmtId="0" fontId="2" fillId="35" borderId="25" xfId="0" applyFont="1" applyFill="1" applyBorder="1" applyAlignment="1" applyProtection="1">
      <alignment vertical="center"/>
      <protection/>
    </xf>
    <xf numFmtId="0" fontId="2" fillId="36" borderId="20" xfId="0" applyFont="1" applyFill="1" applyBorder="1" applyAlignment="1" applyProtection="1">
      <alignment vertical="center"/>
      <protection/>
    </xf>
    <xf numFmtId="14" fontId="2" fillId="36" borderId="2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22"/>
  <sheetViews>
    <sheetView tabSelected="1" zoomScale="90" zoomScaleNormal="90" zoomScalePageLayoutView="0" workbookViewId="0" topLeftCell="A1">
      <selection activeCell="E113" sqref="E113"/>
    </sheetView>
  </sheetViews>
  <sheetFormatPr defaultColWidth="9.28125" defaultRowHeight="12.75"/>
  <cols>
    <col min="1" max="1" width="8.00390625" style="31" customWidth="1"/>
    <col min="2" max="2" width="44.421875" style="31" bestFit="1" customWidth="1"/>
    <col min="3" max="3" width="15.421875" style="32" customWidth="1"/>
    <col min="4" max="4" width="15.421875" style="17" customWidth="1"/>
    <col min="5" max="5" width="15.421875" style="32" customWidth="1"/>
    <col min="6" max="16384" width="9.28125" style="30" customWidth="1"/>
  </cols>
  <sheetData>
    <row r="1" spans="1:5" ht="13.5" thickBot="1">
      <c r="A1" s="40" t="s">
        <v>0</v>
      </c>
      <c r="C1" s="18" t="s">
        <v>48</v>
      </c>
      <c r="D1" s="1" t="s">
        <v>49</v>
      </c>
      <c r="E1" s="18" t="s">
        <v>98</v>
      </c>
    </row>
    <row r="2" spans="1:65" ht="13.5" thickBot="1">
      <c r="A2" s="41" t="s">
        <v>1</v>
      </c>
      <c r="B2" s="42" t="s">
        <v>121</v>
      </c>
      <c r="C2" s="113">
        <f>SUM(C3:C4)</f>
        <v>62700</v>
      </c>
      <c r="D2" s="113">
        <f>SUM(D3:D4)</f>
        <v>0</v>
      </c>
      <c r="E2" s="35">
        <f>D2-C2</f>
        <v>-62700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</row>
    <row r="3" spans="1:65" s="46" customFormat="1" ht="12.75">
      <c r="A3" s="43" t="s">
        <v>124</v>
      </c>
      <c r="B3" s="44" t="s">
        <v>125</v>
      </c>
      <c r="C3" s="45">
        <v>0</v>
      </c>
      <c r="D3" s="3"/>
      <c r="E3" s="19">
        <f>D3-C3</f>
        <v>0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</row>
    <row r="4" spans="1:65" s="46" customFormat="1" ht="13.5" thickBot="1">
      <c r="A4" s="69" t="s">
        <v>122</v>
      </c>
      <c r="B4" s="64" t="s">
        <v>123</v>
      </c>
      <c r="C4" s="79">
        <v>62700</v>
      </c>
      <c r="D4" s="80">
        <v>0</v>
      </c>
      <c r="E4" s="26">
        <f>D4-C4</f>
        <v>-62700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</row>
    <row r="5" spans="1:65" ht="13.5" thickBot="1">
      <c r="A5" s="101"/>
      <c r="B5" s="102"/>
      <c r="C5" s="102"/>
      <c r="D5" s="102"/>
      <c r="E5" s="103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</row>
    <row r="6" spans="1:65" ht="13.5" thickBot="1">
      <c r="A6" s="81" t="s">
        <v>2</v>
      </c>
      <c r="B6" s="125" t="s">
        <v>42</v>
      </c>
      <c r="C6" s="83">
        <f>SUM(C7:C9)</f>
        <v>88750</v>
      </c>
      <c r="D6" s="114">
        <f>SUM(D7:D9)</f>
        <v>0</v>
      </c>
      <c r="E6" s="83">
        <f>D6-C6</f>
        <v>-88750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</row>
    <row r="7" spans="1:5" s="47" customFormat="1" ht="12.75">
      <c r="A7" s="43" t="s">
        <v>39</v>
      </c>
      <c r="B7" s="44" t="s">
        <v>126</v>
      </c>
      <c r="C7" s="45">
        <v>41400</v>
      </c>
      <c r="D7" s="3"/>
      <c r="E7" s="19">
        <f>D7-C7</f>
        <v>-41400</v>
      </c>
    </row>
    <row r="8" spans="1:5" ht="12.75">
      <c r="A8" s="48" t="s">
        <v>40</v>
      </c>
      <c r="B8" s="37" t="s">
        <v>43</v>
      </c>
      <c r="C8" s="20">
        <v>11750</v>
      </c>
      <c r="D8" s="2"/>
      <c r="E8" s="20">
        <f>D8-C8</f>
        <v>-11750</v>
      </c>
    </row>
    <row r="9" spans="1:9" ht="13.5" thickBot="1">
      <c r="A9" s="84" t="s">
        <v>41</v>
      </c>
      <c r="B9" s="85" t="s">
        <v>44</v>
      </c>
      <c r="C9" s="56">
        <v>35600</v>
      </c>
      <c r="D9" s="80"/>
      <c r="E9" s="26">
        <f>D9-C9</f>
        <v>-35600</v>
      </c>
      <c r="I9" s="30" t="s">
        <v>157</v>
      </c>
    </row>
    <row r="10" spans="1:5" ht="13.5" thickBot="1">
      <c r="A10" s="104"/>
      <c r="B10" s="105"/>
      <c r="C10" s="105"/>
      <c r="D10" s="105"/>
      <c r="E10" s="106"/>
    </row>
    <row r="11" spans="1:5" s="50" customFormat="1" ht="13.5" thickBot="1">
      <c r="A11" s="109" t="s">
        <v>3</v>
      </c>
      <c r="B11" s="110" t="s">
        <v>158</v>
      </c>
      <c r="C11" s="111">
        <v>0</v>
      </c>
      <c r="D11" s="112"/>
      <c r="E11" s="111">
        <f>D11-C11</f>
        <v>0</v>
      </c>
    </row>
    <row r="12" s="50" customFormat="1" ht="13.5" thickBot="1"/>
    <row r="13" spans="1:5" s="50" customFormat="1" ht="13.5" thickBot="1">
      <c r="A13" s="109" t="s">
        <v>4</v>
      </c>
      <c r="B13" s="110" t="s">
        <v>7</v>
      </c>
      <c r="C13" s="111">
        <v>7000</v>
      </c>
      <c r="D13" s="112"/>
      <c r="E13" s="111">
        <f>D13-C13</f>
        <v>-7000</v>
      </c>
    </row>
    <row r="14" spans="1:5" s="50" customFormat="1" ht="13.5" thickBot="1">
      <c r="A14" s="104"/>
      <c r="B14" s="105"/>
      <c r="C14" s="105"/>
      <c r="D14" s="105"/>
      <c r="E14" s="106"/>
    </row>
    <row r="15" spans="1:5" s="50" customFormat="1" ht="13.5" thickBot="1">
      <c r="A15" s="86" t="s">
        <v>5</v>
      </c>
      <c r="B15" s="87" t="s">
        <v>8</v>
      </c>
      <c r="C15" s="88">
        <v>150000</v>
      </c>
      <c r="D15" s="89"/>
      <c r="E15" s="88">
        <f>D15-C15</f>
        <v>-150000</v>
      </c>
    </row>
    <row r="16" spans="1:5" s="50" customFormat="1" ht="13.5" thickBot="1">
      <c r="A16" s="104"/>
      <c r="B16" s="105"/>
      <c r="C16" s="105"/>
      <c r="D16" s="105"/>
      <c r="E16" s="106"/>
    </row>
    <row r="17" spans="1:5" s="50" customFormat="1" ht="13.5" thickBot="1">
      <c r="A17" s="81" t="s">
        <v>6</v>
      </c>
      <c r="B17" s="87" t="s">
        <v>9</v>
      </c>
      <c r="C17" s="88">
        <v>4000</v>
      </c>
      <c r="D17" s="89"/>
      <c r="E17" s="88">
        <f>D17-C17</f>
        <v>-4000</v>
      </c>
    </row>
    <row r="18" spans="1:5" s="50" customFormat="1" ht="13.5" thickBot="1">
      <c r="A18" s="104"/>
      <c r="B18" s="105"/>
      <c r="C18" s="105"/>
      <c r="D18" s="105"/>
      <c r="E18" s="106"/>
    </row>
    <row r="19" spans="1:5" ht="13.5" thickBot="1">
      <c r="A19" s="81" t="s">
        <v>159</v>
      </c>
      <c r="B19" s="82" t="s">
        <v>38</v>
      </c>
      <c r="C19" s="83">
        <f>SUM(C20:C24)</f>
        <v>2000</v>
      </c>
      <c r="D19" s="114">
        <f>SUM(D20:D24)</f>
        <v>0</v>
      </c>
      <c r="E19" s="83">
        <f aca="true" t="shared" si="0" ref="E19:E24">D19-C19</f>
        <v>-2000</v>
      </c>
    </row>
    <row r="20" spans="1:5" ht="12.75">
      <c r="A20" s="43" t="s">
        <v>160</v>
      </c>
      <c r="B20" s="44" t="s">
        <v>45</v>
      </c>
      <c r="C20" s="19">
        <v>0</v>
      </c>
      <c r="D20" s="5"/>
      <c r="E20" s="19">
        <f t="shared" si="0"/>
        <v>0</v>
      </c>
    </row>
    <row r="21" spans="1:5" ht="12.75">
      <c r="A21" s="52" t="s">
        <v>161</v>
      </c>
      <c r="B21" s="38" t="s">
        <v>46</v>
      </c>
      <c r="C21" s="20">
        <v>2000</v>
      </c>
      <c r="D21" s="6"/>
      <c r="E21" s="20">
        <f t="shared" si="0"/>
        <v>-2000</v>
      </c>
    </row>
    <row r="22" spans="1:5" ht="12.75">
      <c r="A22" s="54" t="s">
        <v>162</v>
      </c>
      <c r="B22" s="55" t="s">
        <v>47</v>
      </c>
      <c r="C22" s="56">
        <v>0</v>
      </c>
      <c r="D22" s="7"/>
      <c r="E22" s="20">
        <f t="shared" si="0"/>
        <v>0</v>
      </c>
    </row>
    <row r="23" spans="1:5" ht="12.75">
      <c r="A23" s="54" t="s">
        <v>163</v>
      </c>
      <c r="B23" s="55" t="s">
        <v>155</v>
      </c>
      <c r="C23" s="56">
        <v>0</v>
      </c>
      <c r="D23" s="7"/>
      <c r="E23" s="56">
        <f t="shared" si="0"/>
        <v>0</v>
      </c>
    </row>
    <row r="24" spans="1:5" ht="13.5" thickBot="1">
      <c r="A24" s="57" t="s">
        <v>164</v>
      </c>
      <c r="B24" s="58" t="s">
        <v>127</v>
      </c>
      <c r="C24" s="22">
        <v>0</v>
      </c>
      <c r="D24" s="8"/>
      <c r="E24" s="22">
        <f t="shared" si="0"/>
        <v>0</v>
      </c>
    </row>
    <row r="25" spans="1:5" ht="12.75">
      <c r="A25" s="59"/>
      <c r="B25" s="59"/>
      <c r="C25" s="23"/>
      <c r="D25" s="9"/>
      <c r="E25" s="23"/>
    </row>
    <row r="26" spans="1:5" ht="13.5" thickBot="1">
      <c r="A26" s="60" t="s">
        <v>10</v>
      </c>
      <c r="B26" s="59"/>
      <c r="C26" s="24" t="s">
        <v>48</v>
      </c>
      <c r="D26" s="10" t="s">
        <v>49</v>
      </c>
      <c r="E26" s="24" t="s">
        <v>98</v>
      </c>
    </row>
    <row r="27" spans="1:5" ht="13.5" thickBot="1">
      <c r="A27" s="61" t="s">
        <v>11</v>
      </c>
      <c r="B27" s="62" t="s">
        <v>12</v>
      </c>
      <c r="C27" s="27">
        <f>SUM(C28:C31)</f>
        <v>71350</v>
      </c>
      <c r="D27" s="115">
        <f>SUM(D28:D31)</f>
        <v>0</v>
      </c>
      <c r="E27" s="25">
        <f>SUM(E28:E31)</f>
        <v>71350</v>
      </c>
    </row>
    <row r="28" spans="1:5" ht="12.75">
      <c r="A28" s="43" t="s">
        <v>50</v>
      </c>
      <c r="B28" s="44" t="s">
        <v>167</v>
      </c>
      <c r="C28" s="19">
        <v>22500</v>
      </c>
      <c r="D28" s="11"/>
      <c r="E28" s="20">
        <f>C28-D28</f>
        <v>22500</v>
      </c>
    </row>
    <row r="29" spans="1:5" ht="12.75">
      <c r="A29" s="52" t="s">
        <v>51</v>
      </c>
      <c r="B29" s="38" t="s">
        <v>120</v>
      </c>
      <c r="C29" s="20">
        <v>1500</v>
      </c>
      <c r="D29" s="6"/>
      <c r="E29" s="20">
        <f>C29-D29</f>
        <v>1500</v>
      </c>
    </row>
    <row r="30" spans="1:5" ht="12.75">
      <c r="A30" s="52" t="s">
        <v>52</v>
      </c>
      <c r="B30" s="38" t="s">
        <v>43</v>
      </c>
      <c r="C30" s="20">
        <v>11750</v>
      </c>
      <c r="D30" s="6"/>
      <c r="E30" s="20">
        <f>C30-D30</f>
        <v>11750</v>
      </c>
    </row>
    <row r="31" spans="1:5" ht="13.5" thickBot="1">
      <c r="A31" s="52" t="s">
        <v>53</v>
      </c>
      <c r="B31" s="38" t="s">
        <v>44</v>
      </c>
      <c r="C31" s="20">
        <v>35600</v>
      </c>
      <c r="D31" s="6"/>
      <c r="E31" s="20">
        <f>C31-D31</f>
        <v>35600</v>
      </c>
    </row>
    <row r="32" spans="1:5" ht="13.5" thickBot="1">
      <c r="A32" s="104"/>
      <c r="B32" s="105"/>
      <c r="C32" s="105"/>
      <c r="D32" s="105"/>
      <c r="E32" s="106"/>
    </row>
    <row r="33" spans="1:5" ht="13.5" thickBot="1">
      <c r="A33" s="90" t="s">
        <v>13</v>
      </c>
      <c r="B33" s="91" t="s">
        <v>14</v>
      </c>
      <c r="C33" s="92">
        <f>SUM(C34:C39)</f>
        <v>14000</v>
      </c>
      <c r="D33" s="96">
        <f>SUM(D34:D39)</f>
        <v>0</v>
      </c>
      <c r="E33" s="92">
        <f>SUM(E34:E39)</f>
        <v>14000</v>
      </c>
    </row>
    <row r="34" spans="1:5" ht="12.75">
      <c r="A34" s="43" t="s">
        <v>54</v>
      </c>
      <c r="B34" s="36" t="s">
        <v>133</v>
      </c>
      <c r="C34" s="19">
        <v>4000</v>
      </c>
      <c r="D34" s="11"/>
      <c r="E34" s="19">
        <f aca="true" t="shared" si="1" ref="E34:E39">C34-D34</f>
        <v>4000</v>
      </c>
    </row>
    <row r="35" spans="1:5" ht="12.75">
      <c r="A35" s="52" t="s">
        <v>55</v>
      </c>
      <c r="B35" s="37" t="s">
        <v>99</v>
      </c>
      <c r="C35" s="20">
        <v>2500</v>
      </c>
      <c r="D35" s="6"/>
      <c r="E35" s="20">
        <f t="shared" si="1"/>
        <v>2500</v>
      </c>
    </row>
    <row r="36" spans="1:5" ht="12.75">
      <c r="A36" s="52" t="s">
        <v>56</v>
      </c>
      <c r="B36" s="37" t="s">
        <v>100</v>
      </c>
      <c r="C36" s="20">
        <v>2500</v>
      </c>
      <c r="D36" s="11"/>
      <c r="E36" s="20">
        <f t="shared" si="1"/>
        <v>2500</v>
      </c>
    </row>
    <row r="37" spans="1:5" ht="12.75">
      <c r="A37" s="52" t="s">
        <v>57</v>
      </c>
      <c r="B37" s="37" t="s">
        <v>101</v>
      </c>
      <c r="C37" s="20">
        <v>2500</v>
      </c>
      <c r="D37" s="6"/>
      <c r="E37" s="20">
        <f t="shared" si="1"/>
        <v>2500</v>
      </c>
    </row>
    <row r="38" spans="1:5" ht="12.75">
      <c r="A38" s="54" t="s">
        <v>58</v>
      </c>
      <c r="B38" s="85" t="s">
        <v>102</v>
      </c>
      <c r="C38" s="56">
        <v>2500</v>
      </c>
      <c r="D38" s="7"/>
      <c r="E38" s="56">
        <f t="shared" si="1"/>
        <v>2500</v>
      </c>
    </row>
    <row r="39" spans="1:5" ht="13.5" thickBot="1">
      <c r="A39" s="54" t="s">
        <v>165</v>
      </c>
      <c r="B39" s="85" t="s">
        <v>166</v>
      </c>
      <c r="C39" s="56">
        <v>0</v>
      </c>
      <c r="D39" s="7"/>
      <c r="E39" s="56">
        <f t="shared" si="1"/>
        <v>0</v>
      </c>
    </row>
    <row r="40" spans="1:5" ht="13.5" thickBot="1">
      <c r="A40" s="104"/>
      <c r="B40" s="105"/>
      <c r="C40" s="105"/>
      <c r="D40" s="105"/>
      <c r="E40" s="106"/>
    </row>
    <row r="41" spans="1:5" ht="13.5" thickBot="1">
      <c r="A41" s="90" t="s">
        <v>15</v>
      </c>
      <c r="B41" s="91" t="s">
        <v>16</v>
      </c>
      <c r="C41" s="92">
        <f>SUM(C42:C44)</f>
        <v>21600</v>
      </c>
      <c r="D41" s="96">
        <f>SUM(D42:D44)</f>
        <v>0</v>
      </c>
      <c r="E41" s="92">
        <f>SUM(E42:E44)</f>
        <v>21600</v>
      </c>
    </row>
    <row r="42" spans="1:5" ht="12.75">
      <c r="A42" s="43" t="s">
        <v>59</v>
      </c>
      <c r="B42" s="36" t="s">
        <v>168</v>
      </c>
      <c r="C42" s="19">
        <v>9000</v>
      </c>
      <c r="D42" s="11"/>
      <c r="E42" s="19">
        <f>C42-D42</f>
        <v>9000</v>
      </c>
    </row>
    <row r="43" spans="1:5" ht="12.75">
      <c r="A43" s="52" t="s">
        <v>60</v>
      </c>
      <c r="B43" s="37" t="s">
        <v>146</v>
      </c>
      <c r="C43" s="20">
        <v>12600</v>
      </c>
      <c r="D43" s="6"/>
      <c r="E43" s="20">
        <f>C43-D43</f>
        <v>12600</v>
      </c>
    </row>
    <row r="44" spans="1:5" ht="13.5" thickBot="1">
      <c r="A44" s="54" t="s">
        <v>61</v>
      </c>
      <c r="B44" s="85" t="s">
        <v>153</v>
      </c>
      <c r="C44" s="56">
        <v>0</v>
      </c>
      <c r="D44" s="7"/>
      <c r="E44" s="56">
        <f>C44-D44</f>
        <v>0</v>
      </c>
    </row>
    <row r="45" spans="1:5" ht="13.5" thickBot="1">
      <c r="A45" s="104"/>
      <c r="B45" s="105"/>
      <c r="C45" s="105"/>
      <c r="D45" s="105"/>
      <c r="E45" s="106"/>
    </row>
    <row r="46" spans="1:5" ht="13.5" thickBot="1">
      <c r="A46" s="90" t="s">
        <v>17</v>
      </c>
      <c r="B46" s="91" t="s">
        <v>18</v>
      </c>
      <c r="C46" s="92">
        <f>SUM(C47:C55)</f>
        <v>61500</v>
      </c>
      <c r="D46" s="96">
        <f>SUM(D47:D55)</f>
        <v>0</v>
      </c>
      <c r="E46" s="92">
        <f>SUM(E47:E55)</f>
        <v>61500</v>
      </c>
    </row>
    <row r="47" spans="1:5" ht="12.75">
      <c r="A47" s="43" t="s">
        <v>80</v>
      </c>
      <c r="B47" s="44" t="s">
        <v>144</v>
      </c>
      <c r="C47" s="19">
        <v>16000</v>
      </c>
      <c r="D47" s="13"/>
      <c r="E47" s="19">
        <f aca="true" t="shared" si="2" ref="E47:E55">C47-D47</f>
        <v>16000</v>
      </c>
    </row>
    <row r="48" spans="1:5" ht="12.75">
      <c r="A48" s="52" t="s">
        <v>81</v>
      </c>
      <c r="B48" s="37" t="s">
        <v>117</v>
      </c>
      <c r="C48" s="20">
        <v>2500</v>
      </c>
      <c r="D48" s="2"/>
      <c r="E48" s="20">
        <f t="shared" si="2"/>
        <v>2500</v>
      </c>
    </row>
    <row r="49" spans="1:5" ht="12.75">
      <c r="A49" s="52" t="s">
        <v>82</v>
      </c>
      <c r="B49" s="37" t="s">
        <v>116</v>
      </c>
      <c r="C49" s="20">
        <v>2500</v>
      </c>
      <c r="D49" s="2"/>
      <c r="E49" s="20">
        <f t="shared" si="2"/>
        <v>2500</v>
      </c>
    </row>
    <row r="50" spans="1:5" ht="12.75">
      <c r="A50" s="52" t="s">
        <v>83</v>
      </c>
      <c r="B50" s="38" t="s">
        <v>147</v>
      </c>
      <c r="C50" s="20">
        <v>15000</v>
      </c>
      <c r="D50" s="2"/>
      <c r="E50" s="20">
        <f t="shared" si="2"/>
        <v>15000</v>
      </c>
    </row>
    <row r="51" spans="1:5" ht="12.75">
      <c r="A51" s="52" t="s">
        <v>84</v>
      </c>
      <c r="B51" s="38" t="s">
        <v>141</v>
      </c>
      <c r="C51" s="20">
        <v>5000</v>
      </c>
      <c r="D51" s="2"/>
      <c r="E51" s="20">
        <f t="shared" si="2"/>
        <v>5000</v>
      </c>
    </row>
    <row r="52" spans="1:5" ht="12.75">
      <c r="A52" s="52" t="s">
        <v>85</v>
      </c>
      <c r="B52" s="38" t="s">
        <v>131</v>
      </c>
      <c r="C52" s="20">
        <v>500</v>
      </c>
      <c r="D52" s="2"/>
      <c r="E52" s="20">
        <f t="shared" si="2"/>
        <v>500</v>
      </c>
    </row>
    <row r="53" spans="1:5" ht="12.75">
      <c r="A53" s="52" t="s">
        <v>86</v>
      </c>
      <c r="B53" s="38" t="s">
        <v>128</v>
      </c>
      <c r="C53" s="20">
        <v>5000</v>
      </c>
      <c r="D53" s="4"/>
      <c r="E53" s="20">
        <f t="shared" si="2"/>
        <v>5000</v>
      </c>
    </row>
    <row r="54" spans="1:5" ht="12.75">
      <c r="A54" s="52" t="s">
        <v>87</v>
      </c>
      <c r="B54" s="38" t="s">
        <v>129</v>
      </c>
      <c r="C54" s="20">
        <v>10000</v>
      </c>
      <c r="D54" s="4"/>
      <c r="E54" s="20">
        <f t="shared" si="2"/>
        <v>10000</v>
      </c>
    </row>
    <row r="55" spans="1:5" ht="13.5" thickBot="1">
      <c r="A55" s="52" t="s">
        <v>88</v>
      </c>
      <c r="B55" s="63" t="s">
        <v>148</v>
      </c>
      <c r="C55" s="20">
        <v>5000</v>
      </c>
      <c r="D55" s="4"/>
      <c r="E55" s="20">
        <f t="shared" si="2"/>
        <v>5000</v>
      </c>
    </row>
    <row r="56" spans="1:5" ht="13.5" thickBot="1">
      <c r="A56" s="104"/>
      <c r="B56" s="105"/>
      <c r="C56" s="105"/>
      <c r="D56" s="105"/>
      <c r="E56" s="106"/>
    </row>
    <row r="57" spans="1:5" ht="13.5" thickBot="1">
      <c r="A57" s="90" t="s">
        <v>19</v>
      </c>
      <c r="B57" s="91" t="s">
        <v>20</v>
      </c>
      <c r="C57" s="92">
        <f>SUM(C58:C59)</f>
        <v>36000</v>
      </c>
      <c r="D57" s="116">
        <f>SUM(D58:D59)</f>
        <v>0</v>
      </c>
      <c r="E57" s="92">
        <f>SUM(E58:E59)</f>
        <v>36000</v>
      </c>
    </row>
    <row r="58" spans="1:5" ht="12.75">
      <c r="A58" s="43" t="s">
        <v>62</v>
      </c>
      <c r="B58" s="44" t="s">
        <v>103</v>
      </c>
      <c r="C58" s="19">
        <v>30000</v>
      </c>
      <c r="D58" s="11"/>
      <c r="E58" s="19">
        <f>C58-D58</f>
        <v>30000</v>
      </c>
    </row>
    <row r="59" spans="1:5" ht="13.5" thickBot="1">
      <c r="A59" s="54" t="s">
        <v>63</v>
      </c>
      <c r="B59" s="55" t="s">
        <v>145</v>
      </c>
      <c r="C59" s="56">
        <v>6000</v>
      </c>
      <c r="D59" s="93"/>
      <c r="E59" s="56">
        <f>C59-D59</f>
        <v>6000</v>
      </c>
    </row>
    <row r="60" spans="1:5" ht="13.5" thickBot="1">
      <c r="A60" s="104"/>
      <c r="B60" s="105"/>
      <c r="C60" s="105"/>
      <c r="D60" s="105"/>
      <c r="E60" s="106"/>
    </row>
    <row r="61" spans="1:5" ht="13.5" thickBot="1">
      <c r="A61" s="90" t="s">
        <v>21</v>
      </c>
      <c r="B61" s="91" t="s">
        <v>169</v>
      </c>
      <c r="C61" s="92">
        <f>SUM(C62:C62)</f>
        <v>0</v>
      </c>
      <c r="D61" s="96">
        <f>SUM(D62:D62)</f>
        <v>0</v>
      </c>
      <c r="E61" s="92">
        <f>SUM(E62:E62)</f>
        <v>0</v>
      </c>
    </row>
    <row r="62" spans="1:5" ht="13.5" thickBot="1">
      <c r="A62" s="54" t="s">
        <v>64</v>
      </c>
      <c r="B62" s="55" t="s">
        <v>30</v>
      </c>
      <c r="C62" s="56">
        <v>0</v>
      </c>
      <c r="D62" s="7"/>
      <c r="E62" s="56">
        <f>C62-D62</f>
        <v>0</v>
      </c>
    </row>
    <row r="63" spans="1:5" ht="13.5" thickBot="1">
      <c r="A63" s="104"/>
      <c r="B63" s="105"/>
      <c r="C63" s="105"/>
      <c r="D63" s="105"/>
      <c r="E63" s="106"/>
    </row>
    <row r="64" spans="1:5" ht="13.5" thickBot="1">
      <c r="A64" s="90" t="s">
        <v>22</v>
      </c>
      <c r="B64" s="91" t="s">
        <v>23</v>
      </c>
      <c r="C64" s="92">
        <f>SUM(C65:C69)</f>
        <v>23500</v>
      </c>
      <c r="D64" s="96">
        <f>SUM(D65:D69)</f>
        <v>0</v>
      </c>
      <c r="E64" s="92">
        <f>SUM(E65:E69)</f>
        <v>23500</v>
      </c>
    </row>
    <row r="65" spans="1:5" ht="12.75">
      <c r="A65" s="43" t="s">
        <v>68</v>
      </c>
      <c r="B65" s="44" t="s">
        <v>65</v>
      </c>
      <c r="C65" s="19">
        <v>1000</v>
      </c>
      <c r="D65" s="11"/>
      <c r="E65" s="19">
        <f>C65-D65</f>
        <v>1000</v>
      </c>
    </row>
    <row r="66" spans="1:5" ht="12.75">
      <c r="A66" s="52" t="s">
        <v>69</v>
      </c>
      <c r="B66" s="55" t="s">
        <v>66</v>
      </c>
      <c r="C66" s="20">
        <v>1000</v>
      </c>
      <c r="D66" s="11"/>
      <c r="E66" s="20">
        <f>C66-D66</f>
        <v>1000</v>
      </c>
    </row>
    <row r="67" spans="1:5" ht="12.75">
      <c r="A67" s="52" t="s">
        <v>70</v>
      </c>
      <c r="B67" s="38" t="s">
        <v>154</v>
      </c>
      <c r="C67" s="20">
        <v>5500</v>
      </c>
      <c r="D67" s="11"/>
      <c r="E67" s="20">
        <f>C67-D67</f>
        <v>5500</v>
      </c>
    </row>
    <row r="68" spans="1:5" ht="12.75">
      <c r="A68" s="52" t="s">
        <v>71</v>
      </c>
      <c r="B68" s="38" t="s">
        <v>67</v>
      </c>
      <c r="C68" s="20">
        <v>15000</v>
      </c>
      <c r="D68" s="6"/>
      <c r="E68" s="20">
        <f>C68-D68</f>
        <v>15000</v>
      </c>
    </row>
    <row r="69" spans="1:5" ht="13.5" thickBot="1">
      <c r="A69" s="69" t="s">
        <v>139</v>
      </c>
      <c r="B69" s="64" t="s">
        <v>140</v>
      </c>
      <c r="C69" s="26">
        <v>1000</v>
      </c>
      <c r="D69" s="12"/>
      <c r="E69" s="26">
        <f>C69-D69</f>
        <v>1000</v>
      </c>
    </row>
    <row r="70" spans="1:5" ht="13.5" thickBot="1">
      <c r="A70" s="104"/>
      <c r="B70" s="105"/>
      <c r="C70" s="105"/>
      <c r="D70" s="105"/>
      <c r="E70" s="106"/>
    </row>
    <row r="71" spans="1:5" ht="13.5" thickBot="1">
      <c r="A71" s="90" t="s">
        <v>24</v>
      </c>
      <c r="B71" s="91" t="s">
        <v>132</v>
      </c>
      <c r="C71" s="92">
        <f>SUM(C72:C74)</f>
        <v>7000</v>
      </c>
      <c r="D71" s="96">
        <f>SUM(D72:D74)</f>
        <v>0</v>
      </c>
      <c r="E71" s="92">
        <f>SUM(E72:E74)</f>
        <v>7000</v>
      </c>
    </row>
    <row r="72" spans="1:5" ht="12.75">
      <c r="A72" s="43" t="s">
        <v>73</v>
      </c>
      <c r="B72" s="44" t="s">
        <v>26</v>
      </c>
      <c r="C72" s="19">
        <v>3000</v>
      </c>
      <c r="D72" s="3"/>
      <c r="E72" s="19">
        <f>C72-D72</f>
        <v>3000</v>
      </c>
    </row>
    <row r="73" spans="1:5" ht="12.75">
      <c r="A73" s="52" t="s">
        <v>74</v>
      </c>
      <c r="B73" s="38" t="s">
        <v>31</v>
      </c>
      <c r="C73" s="20">
        <v>1500</v>
      </c>
      <c r="D73" s="2"/>
      <c r="E73" s="20">
        <f>C73-D73</f>
        <v>1500</v>
      </c>
    </row>
    <row r="74" spans="1:5" ht="13.5" thickBot="1">
      <c r="A74" s="54" t="s">
        <v>75</v>
      </c>
      <c r="B74" s="55" t="s">
        <v>72</v>
      </c>
      <c r="C74" s="56">
        <v>2500</v>
      </c>
      <c r="D74" s="80"/>
      <c r="E74" s="56">
        <f>C74-D74</f>
        <v>2500</v>
      </c>
    </row>
    <row r="75" spans="1:5" ht="13.5" thickBot="1">
      <c r="A75" s="104"/>
      <c r="B75" s="105"/>
      <c r="C75" s="105"/>
      <c r="D75" s="105"/>
      <c r="E75" s="106"/>
    </row>
    <row r="76" spans="1:5" ht="13.5" thickBot="1">
      <c r="A76" s="90" t="s">
        <v>25</v>
      </c>
      <c r="B76" s="91" t="s">
        <v>79</v>
      </c>
      <c r="C76" s="92">
        <f>SUM(C77:C80)</f>
        <v>58700</v>
      </c>
      <c r="D76" s="96">
        <f>SUM(D77:D80)</f>
        <v>0</v>
      </c>
      <c r="E76" s="92">
        <f>SUM(E77:E80)</f>
        <v>58700</v>
      </c>
    </row>
    <row r="77" spans="1:5" ht="12.75">
      <c r="A77" s="43" t="s">
        <v>76</v>
      </c>
      <c r="B77" s="44" t="s">
        <v>26</v>
      </c>
      <c r="C77" s="19">
        <v>7000</v>
      </c>
      <c r="D77" s="11"/>
      <c r="E77" s="19">
        <f>C77-D77</f>
        <v>7000</v>
      </c>
    </row>
    <row r="78" spans="1:5" ht="12.75">
      <c r="A78" s="52" t="s">
        <v>77</v>
      </c>
      <c r="B78" s="38" t="s">
        <v>31</v>
      </c>
      <c r="C78" s="20">
        <v>1000</v>
      </c>
      <c r="D78" s="11"/>
      <c r="E78" s="20">
        <f>C78-D78</f>
        <v>1000</v>
      </c>
    </row>
    <row r="79" spans="1:5" ht="12.75">
      <c r="A79" s="52" t="s">
        <v>89</v>
      </c>
      <c r="B79" s="38" t="s">
        <v>90</v>
      </c>
      <c r="C79" s="20">
        <v>15000</v>
      </c>
      <c r="D79" s="14"/>
      <c r="E79" s="20">
        <f>C79-D79</f>
        <v>15000</v>
      </c>
    </row>
    <row r="80" spans="1:5" ht="13.5" thickBot="1">
      <c r="A80" s="69" t="s">
        <v>130</v>
      </c>
      <c r="B80" s="64" t="s">
        <v>170</v>
      </c>
      <c r="C80" s="26">
        <v>35700</v>
      </c>
      <c r="D80" s="93"/>
      <c r="E80" s="26">
        <f>C80-D80</f>
        <v>35700</v>
      </c>
    </row>
    <row r="81" spans="1:5" ht="13.5" thickBot="1">
      <c r="A81" s="104"/>
      <c r="B81" s="105"/>
      <c r="C81" s="105"/>
      <c r="D81" s="105"/>
      <c r="E81" s="106"/>
    </row>
    <row r="82" spans="1:5" ht="13.5" thickBot="1">
      <c r="A82" s="94" t="s">
        <v>27</v>
      </c>
      <c r="B82" s="95" t="s">
        <v>26</v>
      </c>
      <c r="C82" s="96">
        <f>SUM(C83:C85)</f>
        <v>10000</v>
      </c>
      <c r="D82" s="92">
        <f>SUM(D83:D85)</f>
        <v>0</v>
      </c>
      <c r="E82" s="97">
        <f>C82-D82</f>
        <v>10000</v>
      </c>
    </row>
    <row r="83" spans="1:5" ht="12.75">
      <c r="A83" s="65" t="s">
        <v>78</v>
      </c>
      <c r="B83" s="66" t="s">
        <v>111</v>
      </c>
      <c r="C83" s="51">
        <v>2000</v>
      </c>
      <c r="D83" s="3"/>
      <c r="E83" s="28">
        <f>C83-D83</f>
        <v>2000</v>
      </c>
    </row>
    <row r="84" spans="1:5" ht="12.75">
      <c r="A84" s="67" t="s">
        <v>112</v>
      </c>
      <c r="B84" s="68" t="s">
        <v>156</v>
      </c>
      <c r="C84" s="53">
        <v>6000</v>
      </c>
      <c r="D84" s="2"/>
      <c r="E84" s="20">
        <f>C84-D84</f>
        <v>6000</v>
      </c>
    </row>
    <row r="85" spans="1:5" ht="13.5" thickBot="1">
      <c r="A85" s="98" t="s">
        <v>113</v>
      </c>
      <c r="B85" s="99" t="s">
        <v>114</v>
      </c>
      <c r="C85" s="100">
        <v>2000</v>
      </c>
      <c r="D85" s="80"/>
      <c r="E85" s="56">
        <f>C85-D85</f>
        <v>2000</v>
      </c>
    </row>
    <row r="86" spans="1:5" ht="13.5" thickBot="1">
      <c r="A86" s="104"/>
      <c r="B86" s="105"/>
      <c r="C86" s="105"/>
      <c r="D86" s="105"/>
      <c r="E86" s="106"/>
    </row>
    <row r="87" spans="1:5" ht="13.5" thickBot="1">
      <c r="A87" s="90" t="s">
        <v>28</v>
      </c>
      <c r="B87" s="91" t="s">
        <v>91</v>
      </c>
      <c r="C87" s="92">
        <f>SUM(C88:C89)</f>
        <v>20000</v>
      </c>
      <c r="D87" s="96">
        <f>SUM(D88:D89)</f>
        <v>0</v>
      </c>
      <c r="E87" s="92">
        <f>C87-D87</f>
        <v>20000</v>
      </c>
    </row>
    <row r="88" spans="1:5" ht="12.75">
      <c r="A88" s="43" t="s">
        <v>94</v>
      </c>
      <c r="B88" s="44" t="s">
        <v>92</v>
      </c>
      <c r="C88" s="19">
        <v>15000</v>
      </c>
      <c r="D88" s="5"/>
      <c r="E88" s="19">
        <f>C88-D88</f>
        <v>15000</v>
      </c>
    </row>
    <row r="89" spans="1:5" ht="13.5" thickBot="1">
      <c r="A89" s="54" t="s">
        <v>95</v>
      </c>
      <c r="B89" s="55" t="s">
        <v>93</v>
      </c>
      <c r="C89" s="56">
        <v>5000</v>
      </c>
      <c r="D89" s="7"/>
      <c r="E89" s="56">
        <f>C89-D89</f>
        <v>5000</v>
      </c>
    </row>
    <row r="90" spans="1:5" ht="13.5" thickBot="1">
      <c r="A90" s="104"/>
      <c r="B90" s="105"/>
      <c r="C90" s="105"/>
      <c r="D90" s="105"/>
      <c r="E90" s="106"/>
    </row>
    <row r="91" spans="1:5" ht="13.5" thickBot="1">
      <c r="A91" s="90" t="s">
        <v>106</v>
      </c>
      <c r="B91" s="91" t="s">
        <v>107</v>
      </c>
      <c r="C91" s="92">
        <f>SUM(C92:C98)</f>
        <v>68000</v>
      </c>
      <c r="D91" s="92">
        <f>SUM(D92:D98)</f>
        <v>0</v>
      </c>
      <c r="E91" s="92">
        <f aca="true" t="shared" si="3" ref="E91:E98">C91-D91</f>
        <v>68000</v>
      </c>
    </row>
    <row r="92" spans="1:5" ht="12.75">
      <c r="A92" s="76" t="s">
        <v>108</v>
      </c>
      <c r="B92" s="44" t="s">
        <v>29</v>
      </c>
      <c r="C92" s="19">
        <v>0</v>
      </c>
      <c r="D92" s="77"/>
      <c r="E92" s="19">
        <f t="shared" si="3"/>
        <v>0</v>
      </c>
    </row>
    <row r="93" spans="1:5" ht="12.75">
      <c r="A93" s="76" t="s">
        <v>109</v>
      </c>
      <c r="B93" s="44" t="s">
        <v>142</v>
      </c>
      <c r="C93" s="19">
        <v>0</v>
      </c>
      <c r="D93" s="77"/>
      <c r="E93" s="19">
        <f t="shared" si="3"/>
        <v>0</v>
      </c>
    </row>
    <row r="94" spans="1:5" ht="12.75">
      <c r="A94" s="76" t="s">
        <v>110</v>
      </c>
      <c r="B94" s="37" t="s">
        <v>143</v>
      </c>
      <c r="C94" s="20">
        <v>8000</v>
      </c>
      <c r="D94" s="4"/>
      <c r="E94" s="20">
        <f t="shared" si="3"/>
        <v>8000</v>
      </c>
    </row>
    <row r="95" spans="1:64" s="70" customFormat="1" ht="12.75">
      <c r="A95" s="76" t="s">
        <v>135</v>
      </c>
      <c r="B95" s="44" t="s">
        <v>152</v>
      </c>
      <c r="C95" s="19">
        <v>50000</v>
      </c>
      <c r="D95" s="2"/>
      <c r="E95" s="19">
        <f t="shared" si="3"/>
        <v>50000</v>
      </c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</row>
    <row r="96" spans="1:64" s="70" customFormat="1" ht="12.75">
      <c r="A96" s="76" t="s">
        <v>136</v>
      </c>
      <c r="B96" s="39" t="s">
        <v>118</v>
      </c>
      <c r="C96" s="20">
        <v>0</v>
      </c>
      <c r="D96" s="14"/>
      <c r="E96" s="20">
        <f t="shared" si="3"/>
        <v>0</v>
      </c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</row>
    <row r="97" spans="1:64" s="70" customFormat="1" ht="12.75">
      <c r="A97" s="76" t="s">
        <v>137</v>
      </c>
      <c r="B97" s="37" t="s">
        <v>134</v>
      </c>
      <c r="C97" s="20">
        <v>10000</v>
      </c>
      <c r="D97" s="14"/>
      <c r="E97" s="20">
        <f t="shared" si="3"/>
        <v>10000</v>
      </c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</row>
    <row r="98" spans="1:64" s="70" customFormat="1" ht="13.5" thickBot="1">
      <c r="A98" s="78" t="s">
        <v>138</v>
      </c>
      <c r="B98" s="49" t="s">
        <v>119</v>
      </c>
      <c r="C98" s="22">
        <v>0</v>
      </c>
      <c r="D98" s="15"/>
      <c r="E98" s="22">
        <f t="shared" si="3"/>
        <v>0</v>
      </c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</row>
    <row r="99" spans="1:64" s="72" customFormat="1" ht="13.5" thickBot="1">
      <c r="A99" s="30"/>
      <c r="B99" s="71"/>
      <c r="C99" s="29"/>
      <c r="D99" s="16"/>
      <c r="E99" s="29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</row>
    <row r="100" spans="1:5" ht="13.5" thickBot="1">
      <c r="A100" s="61" t="s">
        <v>149</v>
      </c>
      <c r="B100" s="62" t="s">
        <v>150</v>
      </c>
      <c r="C100" s="27">
        <f>SUM(C101:C101)</f>
        <v>0</v>
      </c>
      <c r="D100" s="27">
        <f>SUM(D101:D101)</f>
        <v>0</v>
      </c>
      <c r="E100" s="27">
        <f>C100-D100</f>
        <v>0</v>
      </c>
    </row>
    <row r="101" spans="1:5" ht="13.5" thickBot="1">
      <c r="A101" s="78" t="s">
        <v>151</v>
      </c>
      <c r="B101" s="107" t="s">
        <v>150</v>
      </c>
      <c r="C101" s="21">
        <v>0</v>
      </c>
      <c r="D101" s="108">
        <v>0</v>
      </c>
      <c r="E101" s="21">
        <f>C101-D101</f>
        <v>0</v>
      </c>
    </row>
    <row r="102" spans="1:5" ht="12.75">
      <c r="A102" s="30"/>
      <c r="B102" s="30"/>
      <c r="C102" s="30"/>
      <c r="D102" s="30"/>
      <c r="E102" s="30"/>
    </row>
    <row r="103" spans="1:5" ht="13.5" thickBot="1">
      <c r="A103" s="73" t="s">
        <v>115</v>
      </c>
      <c r="B103" s="30"/>
      <c r="C103" s="18" t="s">
        <v>48</v>
      </c>
      <c r="D103" s="1" t="s">
        <v>49</v>
      </c>
      <c r="E103" s="30"/>
    </row>
    <row r="104" spans="1:5" ht="12.75">
      <c r="A104" s="30"/>
      <c r="B104" s="74" t="s">
        <v>96</v>
      </c>
      <c r="C104" s="33">
        <f>C2+C6+C11+C13+C15+C17+C19</f>
        <v>314450</v>
      </c>
      <c r="D104" s="117">
        <f>D2+D6+D11+D13+D15+D17+D19</f>
        <v>0</v>
      </c>
      <c r="E104" s="31"/>
    </row>
    <row r="105" spans="1:5" ht="13.5" thickBot="1">
      <c r="A105" s="30"/>
      <c r="B105" s="136" t="s">
        <v>97</v>
      </c>
      <c r="C105" s="34">
        <f>C27+C33+C41+C46+C57+C61+C64+C71+C76+C82+C87+C91+C100</f>
        <v>391650</v>
      </c>
      <c r="D105" s="118">
        <f>D27+D33+D41+D46+D57+D61+D64+D71+D76+D82+D87+D91+D100</f>
        <v>0</v>
      </c>
      <c r="E105" s="31"/>
    </row>
    <row r="106" spans="1:5" ht="13.5" thickBot="1">
      <c r="A106" s="30"/>
      <c r="B106" s="119" t="s">
        <v>105</v>
      </c>
      <c r="C106" s="120">
        <f>C104-C105</f>
        <v>-77200</v>
      </c>
      <c r="D106" s="121">
        <f>D104-D105</f>
        <v>0</v>
      </c>
      <c r="E106" s="31"/>
    </row>
    <row r="107" ht="12.75">
      <c r="A107" s="30"/>
    </row>
    <row r="108" ht="13.5" thickBot="1"/>
    <row r="109" spans="2:3" ht="12.75">
      <c r="B109" s="126" t="s">
        <v>171</v>
      </c>
      <c r="C109" s="127">
        <v>346703.39</v>
      </c>
    </row>
    <row r="110" spans="2:3" ht="13.5" thickBot="1">
      <c r="B110" s="128" t="s">
        <v>172</v>
      </c>
      <c r="C110" s="129">
        <v>4885</v>
      </c>
    </row>
    <row r="111" spans="2:3" ht="13.5" thickBot="1">
      <c r="B111" s="119" t="s">
        <v>104</v>
      </c>
      <c r="C111" s="121">
        <f>SUM(C109:C110)</f>
        <v>351588.39</v>
      </c>
    </row>
    <row r="112" spans="2:3" ht="13.5" thickBot="1">
      <c r="B112" s="75"/>
      <c r="C112" s="21"/>
    </row>
    <row r="113" spans="2:3" ht="13.5" thickBot="1">
      <c r="B113" s="123" t="s">
        <v>173</v>
      </c>
      <c r="C113" s="124">
        <f>SUM(C114:C119)</f>
        <v>91332.2</v>
      </c>
    </row>
    <row r="114" spans="2:3" ht="12.75">
      <c r="B114" s="130" t="s">
        <v>32</v>
      </c>
      <c r="C114" s="131">
        <v>1612</v>
      </c>
    </row>
    <row r="115" spans="2:3" ht="12.75">
      <c r="B115" s="132" t="s">
        <v>33</v>
      </c>
      <c r="C115" s="133">
        <v>49766</v>
      </c>
    </row>
    <row r="116" spans="2:3" ht="12.75">
      <c r="B116" s="132" t="s">
        <v>34</v>
      </c>
      <c r="C116" s="133">
        <v>16170.6</v>
      </c>
    </row>
    <row r="117" spans="2:3" ht="12.75">
      <c r="B117" s="132" t="s">
        <v>35</v>
      </c>
      <c r="C117" s="133">
        <v>6777.9</v>
      </c>
    </row>
    <row r="118" spans="2:3" ht="12.75">
      <c r="B118" s="132" t="s">
        <v>36</v>
      </c>
      <c r="C118" s="133">
        <v>4653</v>
      </c>
    </row>
    <row r="119" spans="2:3" ht="13.5" thickBot="1">
      <c r="B119" s="134" t="s">
        <v>37</v>
      </c>
      <c r="C119" s="135">
        <v>12352.7</v>
      </c>
    </row>
    <row r="120" spans="2:3" ht="13.5" thickBot="1">
      <c r="B120" s="119" t="s">
        <v>174</v>
      </c>
      <c r="C120" s="122">
        <f>C111-C113</f>
        <v>260256.19</v>
      </c>
    </row>
    <row r="121" ht="13.5" thickBot="1"/>
    <row r="122" spans="2:3" ht="13.5" thickBot="1">
      <c r="B122" s="137" t="s">
        <v>175</v>
      </c>
      <c r="C122" s="138">
        <v>44197</v>
      </c>
    </row>
  </sheetData>
  <sheetProtection password="843F" sheet="1"/>
  <printOptions/>
  <pageMargins left="0.31496062992125984" right="0.31496062992125984" top="0.4330708661417323" bottom="0.4330708661417323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ŠSČR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Záruba</dc:creator>
  <cp:keywords/>
  <dc:description/>
  <cp:lastModifiedBy>Petr Záruba</cp:lastModifiedBy>
  <cp:lastPrinted>2020-11-23T13:17:04Z</cp:lastPrinted>
  <dcterms:created xsi:type="dcterms:W3CDTF">2013-03-27T11:39:00Z</dcterms:created>
  <dcterms:modified xsi:type="dcterms:W3CDTF">2021-01-30T14:52:25Z</dcterms:modified>
  <cp:category/>
  <cp:version/>
  <cp:contentType/>
  <cp:contentStatus/>
</cp:coreProperties>
</file>