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32767" windowWidth="10200" windowHeight="8172" tabRatio="889" activeTab="3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<sst xmlns="http://schemas.openxmlformats.org/spreadsheetml/2006/main" count="568" uniqueCount="286">
  <si>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</si>
  <si>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</si>
  <si>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</si>
  <si>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</si>
  <si>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</si>
  <si>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</si>
  <si>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</si>
  <si>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</si>
  <si>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</si>
  <si>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</si>
  <si>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</si>
  <si>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</si>
  <si>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</si>
  <si>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</si>
  <si>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</si>
  <si>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</si>
  <si>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</si>
  <si>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</si>
  <si>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</si>
  <si>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</si>
  <si>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</si>
  <si>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t>KRAJSKÝ PŘEBOR V RAPID ŠACHU 2021/22  -  KATEGORIE DO 18 LET (ročník 2004 a ml.)</t>
  </si>
  <si>
    <t>KRAJSKÝ PŘEBOR V RAPID ŠACHU 2021/22  -  KATEGORIE DO 14 LET (ročník 2008 a ml.)</t>
  </si>
  <si>
    <t>PP (XY) = Přímý postup na MČR 2022 v rapid šachu na základě výsledku z MČR 2021 a postupového klíče ŠSČR (označení kategorie přímého postupu)</t>
  </si>
  <si>
    <t xml:space="preserve">Počet postupujících na MČR 2022 stanovený KM ŠSČR dle přepočtu registrovaných hráčů našeho kraje v ŠSČR 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</si>
  <si>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2014 a mladší (hoši i dívky)</t>
    </r>
  </si>
  <si>
    <t>KRAJSKÝ PŘEBOR V RAPID ŠACHU 2021/22  -  KATEGORIE DO 12 LET (ročník 2010 a ml.)</t>
  </si>
  <si>
    <t>KRAJSKÝ PŘEBOR V RAPID ŠACHU 2021/22-  KATEGORIE DO 10 LET (ročník 2012 a ml.)</t>
  </si>
  <si>
    <t>Šotek Matěj</t>
  </si>
  <si>
    <t>Slezan Opava</t>
  </si>
  <si>
    <t>Gřešek Oskar</t>
  </si>
  <si>
    <t>Walder Hugo</t>
  </si>
  <si>
    <t>TJ Ostrava</t>
  </si>
  <si>
    <t>Krišica Lukáš</t>
  </si>
  <si>
    <t>TŽ Třinec</t>
  </si>
  <si>
    <t>Jordan Mathias</t>
  </si>
  <si>
    <t>Šachová škola Bohumín, z.s.</t>
  </si>
  <si>
    <t>Galia Šimon</t>
  </si>
  <si>
    <t>Interchess z.s.</t>
  </si>
  <si>
    <t>Hanzel Martin</t>
  </si>
  <si>
    <t>Beskydská šachová škola z.s.</t>
  </si>
  <si>
    <t>Herentin Matyáš</t>
  </si>
  <si>
    <t>Šachy Krnov, z.s.</t>
  </si>
  <si>
    <t>Keprt Tadeáš</t>
  </si>
  <si>
    <t>Dzialo David</t>
  </si>
  <si>
    <t>Hendrych Nikolas</t>
  </si>
  <si>
    <t>Barteček David (U8)</t>
  </si>
  <si>
    <t>Říha Jan (U8)</t>
  </si>
  <si>
    <t>Michna Petr (U8)</t>
  </si>
  <si>
    <t>Žurek Marek (U8)</t>
  </si>
  <si>
    <t>Krygel Martin</t>
  </si>
  <si>
    <t>Žurek Tobiáš</t>
  </si>
  <si>
    <t>Hein Tomáš</t>
  </si>
  <si>
    <t>Kovalčík Tobiáš</t>
  </si>
  <si>
    <t>Kožušník Jan</t>
  </si>
  <si>
    <t>Buček Vít (U8)</t>
  </si>
  <si>
    <t>Biedrawa An Tuan</t>
  </si>
  <si>
    <t>Laboj Jakub</t>
  </si>
  <si>
    <t>Slavoj Český Těšín</t>
  </si>
  <si>
    <t>Přikryl Daniel</t>
  </si>
  <si>
    <t>Vydra David (U8)</t>
  </si>
  <si>
    <t>ŠK Šenov</t>
  </si>
  <si>
    <t>Koběrský Tobiáš</t>
  </si>
  <si>
    <t>Kotásek David</t>
  </si>
  <si>
    <t>Biedrawa Le An (U8)</t>
  </si>
  <si>
    <t>Vančáková Veronika</t>
  </si>
  <si>
    <t>Martikánová Amálie</t>
  </si>
  <si>
    <t>Tarielašvili Kira (U8)</t>
  </si>
  <si>
    <t>Najdková Laura</t>
  </si>
  <si>
    <t>Kadlecová Alena</t>
  </si>
  <si>
    <t>Mazurková Viktorie</t>
  </si>
  <si>
    <t>SK Slavia Orlová</t>
  </si>
  <si>
    <t>Šlachtová Jana</t>
  </si>
  <si>
    <t>Hamerníková Iris</t>
  </si>
  <si>
    <t>Štixová Lucie (U8)</t>
  </si>
  <si>
    <t>Havlásková Sára</t>
  </si>
  <si>
    <t>Mydlář Matěj</t>
  </si>
  <si>
    <t>Šotek Šimon</t>
  </si>
  <si>
    <t>Boff Ondřej</t>
  </si>
  <si>
    <t>Rotter Dominik</t>
  </si>
  <si>
    <t>Létal Hynek</t>
  </si>
  <si>
    <t>Macošek Alex</t>
  </si>
  <si>
    <t>Mazurek Richard</t>
  </si>
  <si>
    <t>Sobek Mikuláš</t>
  </si>
  <si>
    <t>Milek Tobias</t>
  </si>
  <si>
    <t>Lumbert Filip</t>
  </si>
  <si>
    <t>Brejcha Lukáš</t>
  </si>
  <si>
    <t>Šiška Antonín</t>
  </si>
  <si>
    <t>Czudek Ondřej</t>
  </si>
  <si>
    <t>Klimánek František</t>
  </si>
  <si>
    <t>Mrázek Matouš</t>
  </si>
  <si>
    <t>Bělocký Daniel</t>
  </si>
  <si>
    <t>Bala Matěj</t>
  </si>
  <si>
    <t>Stančík Elisej Alexandr</t>
  </si>
  <si>
    <t>Veselý Jan</t>
  </si>
  <si>
    <t>TJ Tatran Město Albrechtice z.s.</t>
  </si>
  <si>
    <t>Čavera Daniel</t>
  </si>
  <si>
    <t>Žyla Artur</t>
  </si>
  <si>
    <t>Vrajík Filip</t>
  </si>
  <si>
    <t>Bednář Sebastián</t>
  </si>
  <si>
    <t>Kiedroň Krystian</t>
  </si>
  <si>
    <t>Kučera Kryštof</t>
  </si>
  <si>
    <t>Friedl Marek</t>
  </si>
  <si>
    <t>Sperlich Sebastián</t>
  </si>
  <si>
    <t>Šoltýsek Štěpán</t>
  </si>
  <si>
    <t>Bonček Daniel</t>
  </si>
  <si>
    <t>Hulva Denny</t>
  </si>
  <si>
    <t>Formánek Eduard</t>
  </si>
  <si>
    <t>Lipka Richard</t>
  </si>
  <si>
    <t>Bartečková Valérie</t>
  </si>
  <si>
    <t>Buchtová Viktorie</t>
  </si>
  <si>
    <t>Špetlová Stella</t>
  </si>
  <si>
    <t>Horková Tereza</t>
  </si>
  <si>
    <t>Václavková Klára</t>
  </si>
  <si>
    <t>Vicherová Alice</t>
  </si>
  <si>
    <t>Böhmová Štěpánka</t>
  </si>
  <si>
    <t>TJ Slovan Havířov</t>
  </si>
  <si>
    <t>Krišicová Neli</t>
  </si>
  <si>
    <t>Vydrová Anna</t>
  </si>
  <si>
    <t>Buchta Bartoloměj</t>
  </si>
  <si>
    <t>Zemek Antonín</t>
  </si>
  <si>
    <t>Šigut Ondřej</t>
  </si>
  <si>
    <t>Matusík Ondřej</t>
  </si>
  <si>
    <t>Malik Vojtěch</t>
  </si>
  <si>
    <t>Vaněk Jakub</t>
  </si>
  <si>
    <t>Juračák David</t>
  </si>
  <si>
    <t>Roček Lukáš</t>
  </si>
  <si>
    <t>Sobek David</t>
  </si>
  <si>
    <t>Vrba Jan</t>
  </si>
  <si>
    <t>Šachový klub Bruntál  z.s.</t>
  </si>
  <si>
    <t>Porubčan Antonín</t>
  </si>
  <si>
    <t>Urbánek Štěpán</t>
  </si>
  <si>
    <t>Orel Opava</t>
  </si>
  <si>
    <t>Kadlec Jaroslav</t>
  </si>
  <si>
    <t>Osina Jaromír</t>
  </si>
  <si>
    <t>Sekyra Vojtěch</t>
  </si>
  <si>
    <t>Knettig Matyáš</t>
  </si>
  <si>
    <t>Veselý František</t>
  </si>
  <si>
    <t>Krótki Lukáš</t>
  </si>
  <si>
    <t>Hudecz David</t>
  </si>
  <si>
    <t>Toman Petr</t>
  </si>
  <si>
    <t>Prokop Matěj</t>
  </si>
  <si>
    <t>Pleský Maxim</t>
  </si>
  <si>
    <t>Roček Matyáš</t>
  </si>
  <si>
    <t>Bednář Filip</t>
  </si>
  <si>
    <t>Lysek Jan</t>
  </si>
  <si>
    <t>Kukuczka Jan Pavel</t>
  </si>
  <si>
    <t>Kunc Ondřej</t>
  </si>
  <si>
    <t>Klimeš Martin</t>
  </si>
  <si>
    <t>ŠK 1921 Zábřeh</t>
  </si>
  <si>
    <t>Ozorovský Jindřich</t>
  </si>
  <si>
    <t>Hamšík Milan</t>
  </si>
  <si>
    <t>ŠO Jiskra Rýmařov</t>
  </si>
  <si>
    <t>Loskot Jakub</t>
  </si>
  <si>
    <t>TJ Tatran Město Albrechtice</t>
  </si>
  <si>
    <t>Schreiber Erich</t>
  </si>
  <si>
    <t>Wenda František</t>
  </si>
  <si>
    <t>Krečmer Filip</t>
  </si>
  <si>
    <t>Bitta Ondřej</t>
  </si>
  <si>
    <t>ŠK TJ Dolní Benešov</t>
  </si>
  <si>
    <t>Kusyn Oliver</t>
  </si>
  <si>
    <t>Golec Matyáš</t>
  </si>
  <si>
    <t>Chodura Michal</t>
  </si>
  <si>
    <t>Šurman Ondřej</t>
  </si>
  <si>
    <t>Šopek Filip</t>
  </si>
  <si>
    <t>Beer Robin</t>
  </si>
  <si>
    <t>Štix Vítek</t>
  </si>
  <si>
    <t>Sikorová Jana</t>
  </si>
  <si>
    <t>Filipová Vanesa</t>
  </si>
  <si>
    <t>Lacková Ludmila</t>
  </si>
  <si>
    <t>Andilová Klára</t>
  </si>
  <si>
    <t>Foldynová Julie</t>
  </si>
  <si>
    <t>Böhmová Anežka</t>
  </si>
  <si>
    <t>Kubelová Sarah</t>
  </si>
  <si>
    <t>Friedlová Jana</t>
  </si>
  <si>
    <t>Pelc Adam</t>
  </si>
  <si>
    <t>Jaššo Matěj</t>
  </si>
  <si>
    <t>Klapuch Dominik</t>
  </si>
  <si>
    <t>Mrázek Roman</t>
  </si>
  <si>
    <t>Boff Vojtěch</t>
  </si>
  <si>
    <t>Tomanec Samuel</t>
  </si>
  <si>
    <t>Kašík Štěpán</t>
  </si>
  <si>
    <t>Bjolek Jan</t>
  </si>
  <si>
    <t>Lička Denis</t>
  </si>
  <si>
    <t>Kubányi Robert</t>
  </si>
  <si>
    <t>Šachový klub Ostrava-Jih</t>
  </si>
  <si>
    <t>Jurok Vojtěch</t>
  </si>
  <si>
    <t>Kaňák Matyáš</t>
  </si>
  <si>
    <t>Vicher Jan</t>
  </si>
  <si>
    <t>Šumský Miroslav</t>
  </si>
  <si>
    <t>Walters Vilém</t>
  </si>
  <si>
    <t>Novák Igor</t>
  </si>
  <si>
    <t>Zielina Vojtěch</t>
  </si>
  <si>
    <t>Štefek Daniel</t>
  </si>
  <si>
    <t>Jureček Josef</t>
  </si>
  <si>
    <t>Kovalčík Adam</t>
  </si>
  <si>
    <t>Repka Vladimír</t>
  </si>
  <si>
    <t>Kolomazník Martin</t>
  </si>
  <si>
    <t>Svatoň Roman</t>
  </si>
  <si>
    <t>Gruss Patrik</t>
  </si>
  <si>
    <t>Pavelek Michael</t>
  </si>
  <si>
    <t>Horák Kevin</t>
  </si>
  <si>
    <t>Vančat Filip</t>
  </si>
  <si>
    <t>Perout Martin</t>
  </si>
  <si>
    <t>Petkov Jan</t>
  </si>
  <si>
    <t>Melecký Martin</t>
  </si>
  <si>
    <t>Kyška Jakub</t>
  </si>
  <si>
    <t>Stilecz David</t>
  </si>
  <si>
    <t>Štix Jáchym</t>
  </si>
  <si>
    <t>Vrbka Matyáš</t>
  </si>
  <si>
    <t>Chovanec Alexandr</t>
  </si>
  <si>
    <t>Nikel Matouš</t>
  </si>
  <si>
    <t>Olšar Jakub</t>
  </si>
  <si>
    <t>Dudová Pavlína</t>
  </si>
  <si>
    <t>Topalidisová Tereza</t>
  </si>
  <si>
    <t>Tichá Sofie</t>
  </si>
  <si>
    <t>Kotásková Mia (U8)</t>
  </si>
  <si>
    <t>Šlachta Matěj (U8)</t>
  </si>
  <si>
    <t>Milián Jakub (U8)</t>
  </si>
  <si>
    <t>Lazor Thomas</t>
  </si>
  <si>
    <t>ŠO TJ Velká Polom</t>
  </si>
  <si>
    <t>Mynář Kryštof</t>
  </si>
  <si>
    <t>Kupka František (U8)</t>
  </si>
  <si>
    <t>Hartoš René</t>
  </si>
  <si>
    <t>MSA Dolní Benešov</t>
  </si>
  <si>
    <t>Srba Oliver</t>
  </si>
  <si>
    <t>Jasiok Michael</t>
  </si>
  <si>
    <t>Kuchař Alexandr (U8)</t>
  </si>
  <si>
    <t>Potočiar Jiří</t>
  </si>
  <si>
    <t>Prusková Justýna</t>
  </si>
  <si>
    <t>Kupka Alexandr</t>
  </si>
  <si>
    <t>Kiedroń Krystian</t>
  </si>
  <si>
    <t>Munzar Štěpán</t>
  </si>
  <si>
    <t>Kořínek Jakub</t>
  </si>
  <si>
    <t>Fráňa Jan</t>
  </si>
  <si>
    <t>Papoušek Antonín</t>
  </si>
  <si>
    <t>Kutáč Jakub</t>
  </si>
  <si>
    <t>Jelínek Vojtěch</t>
  </si>
  <si>
    <t>Fárková Kateřina</t>
  </si>
  <si>
    <t>Vašínek Martin</t>
  </si>
  <si>
    <t>Oborný Stanislav</t>
  </si>
  <si>
    <t>Kristl Šimon</t>
  </si>
  <si>
    <t>Fárek Vojtěch</t>
  </si>
  <si>
    <t>Zbytovský Tadeáš</t>
  </si>
  <si>
    <t>Fizerová Veronika</t>
  </si>
  <si>
    <t>Müllerová Natálie</t>
  </si>
  <si>
    <t>Havlíčková Valentýna</t>
  </si>
  <si>
    <t>Slavíková Nikol (U8)</t>
  </si>
  <si>
    <t>Hanzlová Vendula (U8)</t>
  </si>
  <si>
    <t>Jendřejčík Daniel</t>
  </si>
  <si>
    <t>Růžička Jakub</t>
  </si>
  <si>
    <t>Glonek Adam (U8)</t>
  </si>
  <si>
    <t>Iwanuszek Jan</t>
  </si>
  <si>
    <t>Fabbri Sebastiano</t>
  </si>
  <si>
    <t>Ovčačík Hynek</t>
  </si>
  <si>
    <t>Piskoř Alexandr</t>
  </si>
  <si>
    <t>Kučera Josef (U8)</t>
  </si>
  <si>
    <t>Konečný Adam</t>
  </si>
  <si>
    <t>Strnad Filip</t>
  </si>
  <si>
    <t>Jurtík Pavel</t>
  </si>
  <si>
    <t>Rybár Matyáš</t>
  </si>
  <si>
    <t>Sokol Vrbno p/P</t>
  </si>
  <si>
    <t>Strnad Adam</t>
  </si>
  <si>
    <t>Duras Jakub</t>
  </si>
  <si>
    <t>Ščeponěc Jakub</t>
  </si>
  <si>
    <t>Kornel Ondřej</t>
  </si>
  <si>
    <t>Cvilink Tomáš</t>
  </si>
  <si>
    <t>Šelong Daniel</t>
  </si>
  <si>
    <t>Pavlenko Vladislav</t>
  </si>
  <si>
    <t>Stříž Tadeáš</t>
  </si>
  <si>
    <t>Jurtík Adam</t>
  </si>
  <si>
    <t>Daněk Oskar</t>
  </si>
  <si>
    <t>Hudeček Hubert</t>
  </si>
  <si>
    <t>Král David</t>
  </si>
  <si>
    <t>Polák Jakub</t>
  </si>
  <si>
    <t>Bakeš Šimon</t>
  </si>
  <si>
    <t>Raszka Martin</t>
  </si>
  <si>
    <t>Kubeczka Marek</t>
  </si>
  <si>
    <t>Slavík Štěpán</t>
  </si>
  <si>
    <t>Lukšová Elen Sofie</t>
  </si>
  <si>
    <t>Duda Aleš</t>
  </si>
  <si>
    <t>Koždoň Marek (PP)</t>
  </si>
  <si>
    <t>Bartečková Denisa (PP)</t>
  </si>
  <si>
    <t>Bartečková Nikol (PP)</t>
  </si>
  <si>
    <t>Kožušníková Daniela (PP)</t>
  </si>
  <si>
    <t>Lacková Lucie (PP)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</si>
</sst>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27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5" fillId="0" borderId="0" xfId="0" applyFont="1" applyAlignment="1">
      <alignment wrapText="1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178" fontId="7" fillId="0" borderId="18" xfId="48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/>
    </xf>
    <xf numFmtId="178" fontId="27" fillId="0" borderId="20" xfId="0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178" fontId="9" fillId="34" borderId="18" xfId="0" applyNumberFormat="1" applyFont="1" applyFill="1" applyBorder="1" applyAlignment="1">
      <alignment horizontal="center"/>
    </xf>
    <xf numFmtId="0" fontId="28" fillId="35" borderId="17" xfId="0" applyFont="1" applyFill="1" applyBorder="1" applyAlignment="1">
      <alignment horizontal="center"/>
    </xf>
    <xf numFmtId="178" fontId="28" fillId="35" borderId="18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28" fillId="0" borderId="21" xfId="0" applyFont="1" applyFill="1" applyBorder="1" applyAlignment="1">
      <alignment horizontal="center"/>
    </xf>
    <xf numFmtId="178" fontId="7" fillId="0" borderId="22" xfId="48" applyNumberFormat="1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78" fontId="27" fillId="0" borderId="22" xfId="0" applyNumberFormat="1" applyFont="1" applyFill="1" applyBorder="1" applyAlignment="1">
      <alignment horizontal="center" vertical="center"/>
    </xf>
    <xf numFmtId="178" fontId="27" fillId="0" borderId="18" xfId="0" applyNumberFormat="1" applyFont="1" applyFill="1" applyBorder="1" applyAlignment="1">
      <alignment horizontal="center" vertical="center"/>
    </xf>
    <xf numFmtId="178" fontId="7" fillId="0" borderId="20" xfId="48" applyNumberFormat="1" applyFont="1" applyFill="1" applyBorder="1" applyAlignment="1">
      <alignment horizontal="center" vertical="center"/>
      <protection/>
    </xf>
    <xf numFmtId="178" fontId="7" fillId="0" borderId="23" xfId="48" applyNumberFormat="1" applyFont="1" applyFill="1" applyBorder="1" applyAlignment="1">
      <alignment horizontal="center" vertical="center"/>
      <protection/>
    </xf>
    <xf numFmtId="0" fontId="28" fillId="0" borderId="24" xfId="0" applyFont="1" applyFill="1" applyBorder="1" applyAlignment="1">
      <alignment horizontal="center"/>
    </xf>
    <xf numFmtId="178" fontId="27" fillId="0" borderId="25" xfId="0" applyNumberFormat="1" applyFont="1" applyFill="1" applyBorder="1" applyAlignment="1">
      <alignment horizontal="center"/>
    </xf>
    <xf numFmtId="178" fontId="7" fillId="0" borderId="25" xfId="48" applyNumberFormat="1" applyFont="1" applyFill="1" applyBorder="1" applyAlignment="1">
      <alignment horizontal="center" vertical="center"/>
      <protection/>
    </xf>
    <xf numFmtId="178" fontId="27" fillId="0" borderId="26" xfId="0" applyNumberFormat="1" applyFont="1" applyFill="1" applyBorder="1" applyAlignment="1">
      <alignment horizontal="center"/>
    </xf>
    <xf numFmtId="178" fontId="7" fillId="0" borderId="26" xfId="48" applyNumberFormat="1" applyFont="1" applyFill="1" applyBorder="1" applyAlignment="1">
      <alignment horizontal="center" vertical="center"/>
      <protection/>
    </xf>
    <xf numFmtId="178" fontId="27" fillId="0" borderId="22" xfId="0" applyNumberFormat="1" applyFont="1" applyFill="1" applyBorder="1" applyAlignment="1">
      <alignment horizontal="center"/>
    </xf>
    <xf numFmtId="178" fontId="27" fillId="0" borderId="22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7" fillId="0" borderId="23" xfId="48" applyNumberFormat="1" applyFont="1" applyFill="1" applyBorder="1" applyAlignment="1">
      <alignment horizontal="center" vertical="center"/>
      <protection/>
    </xf>
    <xf numFmtId="178" fontId="27" fillId="0" borderId="27" xfId="48" applyNumberFormat="1" applyFont="1" applyFill="1" applyBorder="1" applyAlignment="1">
      <alignment horizontal="center" vertical="center"/>
      <protection/>
    </xf>
    <xf numFmtId="178" fontId="27" fillId="0" borderId="27" xfId="0" applyNumberFormat="1" applyFont="1" applyFill="1" applyBorder="1" applyAlignment="1">
      <alignment horizontal="center"/>
    </xf>
    <xf numFmtId="178" fontId="7" fillId="0" borderId="27" xfId="48" applyNumberFormat="1" applyFont="1" applyFill="1" applyBorder="1" applyAlignment="1">
      <alignment horizontal="center" vertical="center"/>
      <protection/>
    </xf>
    <xf numFmtId="0" fontId="28" fillId="33" borderId="28" xfId="0" applyFont="1" applyFill="1" applyBorder="1" applyAlignment="1">
      <alignment horizontal="left"/>
    </xf>
    <xf numFmtId="0" fontId="28" fillId="33" borderId="29" xfId="0" applyFont="1" applyFill="1" applyBorder="1" applyAlignment="1">
      <alignment/>
    </xf>
    <xf numFmtId="0" fontId="27" fillId="33" borderId="29" xfId="0" applyFont="1" applyFill="1" applyBorder="1" applyAlignment="1">
      <alignment/>
    </xf>
    <xf numFmtId="0" fontId="28" fillId="33" borderId="29" xfId="0" applyFont="1" applyFill="1" applyBorder="1" applyAlignment="1">
      <alignment horizontal="center"/>
    </xf>
    <xf numFmtId="178" fontId="27" fillId="33" borderId="29" xfId="0" applyNumberFormat="1" applyFont="1" applyFill="1" applyBorder="1" applyAlignment="1">
      <alignment horizontal="center"/>
    </xf>
    <xf numFmtId="178" fontId="27" fillId="33" borderId="3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78" fontId="9" fillId="33" borderId="32" xfId="0" applyNumberFormat="1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178" fontId="27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8" fontId="27" fillId="0" borderId="34" xfId="0" applyNumberFormat="1" applyFont="1" applyFill="1" applyBorder="1" applyAlignment="1">
      <alignment horizontal="center" vertical="center"/>
    </xf>
    <xf numFmtId="0" fontId="28" fillId="36" borderId="21" xfId="0" applyFont="1" applyFill="1" applyBorder="1" applyAlignment="1">
      <alignment horizontal="center"/>
    </xf>
    <xf numFmtId="178" fontId="27" fillId="36" borderId="22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178" fontId="9" fillId="34" borderId="22" xfId="0" applyNumberFormat="1" applyFont="1" applyFill="1" applyBorder="1" applyAlignment="1">
      <alignment horizontal="center"/>
    </xf>
    <xf numFmtId="0" fontId="28" fillId="35" borderId="21" xfId="0" applyFont="1" applyFill="1" applyBorder="1" applyAlignment="1">
      <alignment horizontal="center"/>
    </xf>
    <xf numFmtId="178" fontId="28" fillId="35" borderId="22" xfId="0" applyNumberFormat="1" applyFont="1" applyFill="1" applyBorder="1" applyAlignment="1">
      <alignment horizontal="center"/>
    </xf>
    <xf numFmtId="0" fontId="27" fillId="0" borderId="35" xfId="0" applyFont="1" applyFill="1" applyBorder="1" applyAlignment="1">
      <alignment/>
    </xf>
    <xf numFmtId="178" fontId="27" fillId="0" borderId="36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/>
    </xf>
    <xf numFmtId="180" fontId="27" fillId="36" borderId="36" xfId="0" applyNumberFormat="1" applyFont="1" applyFill="1" applyBorder="1" applyAlignment="1">
      <alignment horizontal="center"/>
    </xf>
    <xf numFmtId="180" fontId="27" fillId="36" borderId="22" xfId="0" applyNumberFormat="1" applyFont="1" applyFill="1" applyBorder="1" applyAlignment="1">
      <alignment horizontal="center"/>
    </xf>
    <xf numFmtId="178" fontId="27" fillId="36" borderId="36" xfId="0" applyNumberFormat="1" applyFont="1" applyFill="1" applyBorder="1" applyAlignment="1">
      <alignment horizontal="center"/>
    </xf>
    <xf numFmtId="0" fontId="28" fillId="33" borderId="38" xfId="0" applyFont="1" applyFill="1" applyBorder="1" applyAlignment="1">
      <alignment horizontal="left"/>
    </xf>
    <xf numFmtId="0" fontId="28" fillId="33" borderId="39" xfId="0" applyFont="1" applyFill="1" applyBorder="1" applyAlignment="1">
      <alignment/>
    </xf>
    <xf numFmtId="0" fontId="27" fillId="33" borderId="39" xfId="0" applyFont="1" applyFill="1" applyBorder="1" applyAlignment="1">
      <alignment/>
    </xf>
    <xf numFmtId="0" fontId="28" fillId="33" borderId="39" xfId="0" applyFont="1" applyFill="1" applyBorder="1" applyAlignment="1">
      <alignment horizontal="center"/>
    </xf>
    <xf numFmtId="178" fontId="27" fillId="33" borderId="39" xfId="0" applyNumberFormat="1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178" fontId="9" fillId="33" borderId="41" xfId="0" applyNumberFormat="1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28" fillId="36" borderId="17" xfId="0" applyFont="1" applyFill="1" applyBorder="1" applyAlignment="1">
      <alignment horizontal="center"/>
    </xf>
    <xf numFmtId="178" fontId="27" fillId="36" borderId="18" xfId="0" applyNumberFormat="1" applyFont="1" applyFill="1" applyBorder="1" applyAlignment="1">
      <alignment horizontal="center"/>
    </xf>
    <xf numFmtId="0" fontId="28" fillId="34" borderId="43" xfId="0" applyFont="1" applyFill="1" applyBorder="1" applyAlignment="1">
      <alignment horizontal="center"/>
    </xf>
    <xf numFmtId="178" fontId="28" fillId="34" borderId="34" xfId="0" applyNumberFormat="1" applyFont="1" applyFill="1" applyBorder="1" applyAlignment="1">
      <alignment horizontal="center"/>
    </xf>
    <xf numFmtId="0" fontId="28" fillId="35" borderId="43" xfId="0" applyFont="1" applyFill="1" applyBorder="1" applyAlignment="1">
      <alignment horizontal="center"/>
    </xf>
    <xf numFmtId="178" fontId="28" fillId="35" borderId="34" xfId="0" applyNumberFormat="1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178" fontId="28" fillId="34" borderId="18" xfId="0" applyNumberFormat="1" applyFont="1" applyFill="1" applyBorder="1" applyAlignment="1">
      <alignment horizontal="center"/>
    </xf>
    <xf numFmtId="178" fontId="27" fillId="36" borderId="18" xfId="48" applyNumberFormat="1" applyFont="1" applyFill="1" applyBorder="1" applyAlignment="1">
      <alignment horizontal="center" vertical="center"/>
      <protection/>
    </xf>
    <xf numFmtId="0" fontId="28" fillId="34" borderId="21" xfId="0" applyFont="1" applyFill="1" applyBorder="1" applyAlignment="1">
      <alignment horizontal="center"/>
    </xf>
    <xf numFmtId="178" fontId="28" fillId="34" borderId="2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1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25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4" borderId="43" xfId="0" applyFont="1" applyFill="1" applyBorder="1" applyAlignment="1">
      <alignment horizontal="center"/>
    </xf>
    <xf numFmtId="178" fontId="9" fillId="34" borderId="34" xfId="0" applyNumberFormat="1" applyFont="1" applyFill="1" applyBorder="1" applyAlignment="1">
      <alignment horizontal="center"/>
    </xf>
    <xf numFmtId="178" fontId="7" fillId="0" borderId="27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178" fontId="7" fillId="0" borderId="44" xfId="0" applyNumberFormat="1" applyFont="1" applyFill="1" applyBorder="1" applyAlignment="1">
      <alignment horizontal="center" vertical="center"/>
    </xf>
    <xf numFmtId="178" fontId="7" fillId="0" borderId="44" xfId="48" applyNumberFormat="1" applyFont="1" applyFill="1" applyBorder="1" applyAlignment="1">
      <alignment horizontal="center" vertical="center"/>
      <protection/>
    </xf>
    <xf numFmtId="0" fontId="27" fillId="0" borderId="2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/>
    </xf>
    <xf numFmtId="0" fontId="28" fillId="33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178" fontId="27" fillId="33" borderId="10" xfId="0" applyNumberFormat="1" applyFont="1" applyFill="1" applyBorder="1" applyAlignment="1">
      <alignment horizontal="center"/>
    </xf>
    <xf numFmtId="178" fontId="27" fillId="33" borderId="14" xfId="0" applyNumberFormat="1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178" fontId="9" fillId="33" borderId="46" xfId="0" applyNumberFormat="1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178" fontId="27" fillId="0" borderId="36" xfId="48" applyNumberFormat="1" applyFont="1" applyFill="1" applyBorder="1" applyAlignment="1">
      <alignment horizontal="center" vertical="center"/>
      <protection/>
    </xf>
    <xf numFmtId="178" fontId="27" fillId="36" borderId="22" xfId="48" applyNumberFormat="1" applyFont="1" applyFill="1" applyBorder="1" applyAlignment="1">
      <alignment horizontal="center" vertical="center"/>
      <protection/>
    </xf>
    <xf numFmtId="0" fontId="28" fillId="36" borderId="48" xfId="0" applyFont="1" applyFill="1" applyBorder="1" applyAlignment="1">
      <alignment horizontal="center"/>
    </xf>
    <xf numFmtId="178" fontId="27" fillId="36" borderId="49" xfId="0" applyNumberFormat="1" applyFont="1" applyFill="1" applyBorder="1" applyAlignment="1">
      <alignment horizontal="center" vertical="center"/>
    </xf>
    <xf numFmtId="180" fontId="27" fillId="36" borderId="49" xfId="0" applyNumberFormat="1" applyFont="1" applyFill="1" applyBorder="1" applyAlignment="1">
      <alignment horizontal="center"/>
    </xf>
    <xf numFmtId="0" fontId="27" fillId="36" borderId="16" xfId="0" applyFont="1" applyFill="1" applyBorder="1" applyAlignment="1">
      <alignment/>
    </xf>
    <xf numFmtId="0" fontId="9" fillId="36" borderId="48" xfId="0" applyFont="1" applyFill="1" applyBorder="1" applyAlignment="1">
      <alignment horizontal="center"/>
    </xf>
    <xf numFmtId="178" fontId="27" fillId="36" borderId="49" xfId="48" applyNumberFormat="1" applyFont="1" applyFill="1" applyBorder="1" applyAlignment="1">
      <alignment horizontal="center" vertical="center"/>
      <protection/>
    </xf>
    <xf numFmtId="0" fontId="9" fillId="36" borderId="21" xfId="0" applyFont="1" applyFill="1" applyBorder="1" applyAlignment="1">
      <alignment horizontal="center"/>
    </xf>
    <xf numFmtId="178" fontId="27" fillId="36" borderId="36" xfId="0" applyNumberFormat="1" applyFont="1" applyFill="1" applyBorder="1" applyAlignment="1">
      <alignment horizontal="center" vertical="center"/>
    </xf>
    <xf numFmtId="178" fontId="27" fillId="36" borderId="36" xfId="48" applyNumberFormat="1" applyFont="1" applyFill="1" applyBorder="1" applyAlignment="1">
      <alignment horizontal="center" vertical="center"/>
      <protection/>
    </xf>
    <xf numFmtId="178" fontId="27" fillId="36" borderId="22" xfId="0" applyNumberFormat="1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/>
    </xf>
    <xf numFmtId="0" fontId="27" fillId="36" borderId="36" xfId="0" applyFont="1" applyFill="1" applyBorder="1" applyAlignment="1">
      <alignment horizontal="center" vertical="center"/>
    </xf>
    <xf numFmtId="0" fontId="27" fillId="36" borderId="49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/>
    </xf>
    <xf numFmtId="0" fontId="27" fillId="0" borderId="50" xfId="0" applyFont="1" applyFill="1" applyBorder="1" applyAlignment="1">
      <alignment horizontal="center"/>
    </xf>
    <xf numFmtId="0" fontId="27" fillId="36" borderId="27" xfId="0" applyFont="1" applyFill="1" applyBorder="1" applyAlignment="1">
      <alignment/>
    </xf>
    <xf numFmtId="180" fontId="27" fillId="0" borderId="36" xfId="48" applyNumberFormat="1" applyFont="1" applyFill="1" applyBorder="1" applyAlignment="1">
      <alignment horizontal="center" vertical="center"/>
      <protection/>
    </xf>
    <xf numFmtId="0" fontId="27" fillId="36" borderId="37" xfId="0" applyFont="1" applyFill="1" applyBorder="1" applyAlignment="1">
      <alignment horizontal="center"/>
    </xf>
    <xf numFmtId="0" fontId="28" fillId="36" borderId="24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36" borderId="52" xfId="0" applyFont="1" applyFill="1" applyBorder="1" applyAlignment="1">
      <alignment/>
    </xf>
    <xf numFmtId="0" fontId="9" fillId="36" borderId="24" xfId="0" applyFont="1" applyFill="1" applyBorder="1" applyAlignment="1">
      <alignment horizontal="center"/>
    </xf>
    <xf numFmtId="0" fontId="27" fillId="36" borderId="53" xfId="0" applyFont="1" applyFill="1" applyBorder="1" applyAlignment="1">
      <alignment/>
    </xf>
    <xf numFmtId="180" fontId="27" fillId="36" borderId="36" xfId="4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5" fillId="33" borderId="54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178" fontId="28" fillId="33" borderId="14" xfId="0" applyNumberFormat="1" applyFont="1" applyFill="1" applyBorder="1" applyAlignment="1">
      <alignment horizontal="center" vertical="center"/>
    </xf>
    <xf numFmtId="178" fontId="27" fillId="0" borderId="55" xfId="0" applyNumberFormat="1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/>
    </xf>
    <xf numFmtId="178" fontId="7" fillId="36" borderId="34" xfId="0" applyNumberFormat="1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/>
    </xf>
    <xf numFmtId="178" fontId="27" fillId="36" borderId="18" xfId="0" applyNumberFormat="1" applyFont="1" applyFill="1" applyBorder="1" applyAlignment="1">
      <alignment horizontal="center" vertical="center"/>
    </xf>
    <xf numFmtId="178" fontId="7" fillId="36" borderId="22" xfId="0" applyNumberFormat="1" applyFont="1" applyFill="1" applyBorder="1" applyAlignment="1">
      <alignment horizontal="center" vertical="center"/>
    </xf>
    <xf numFmtId="0" fontId="28" fillId="36" borderId="43" xfId="0" applyFont="1" applyFill="1" applyBorder="1" applyAlignment="1">
      <alignment horizontal="center"/>
    </xf>
    <xf numFmtId="178" fontId="27" fillId="36" borderId="34" xfId="48" applyNumberFormat="1" applyFont="1" applyFill="1" applyBorder="1" applyAlignment="1">
      <alignment horizontal="center" vertical="center"/>
      <protection/>
    </xf>
    <xf numFmtId="0" fontId="28" fillId="36" borderId="19" xfId="0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/>
    </xf>
    <xf numFmtId="178" fontId="7" fillId="36" borderId="34" xfId="48" applyNumberFormat="1" applyFont="1" applyFill="1" applyBorder="1" applyAlignment="1">
      <alignment horizontal="center" vertical="center"/>
      <protection/>
    </xf>
    <xf numFmtId="178" fontId="7" fillId="36" borderId="18" xfId="48" applyNumberFormat="1" applyFont="1" applyFill="1" applyBorder="1" applyAlignment="1">
      <alignment horizontal="center" vertical="center"/>
      <protection/>
    </xf>
    <xf numFmtId="178" fontId="7" fillId="36" borderId="56" xfId="48" applyNumberFormat="1" applyFont="1" applyFill="1" applyBorder="1" applyAlignment="1">
      <alignment horizontal="center" vertical="center"/>
      <protection/>
    </xf>
    <xf numFmtId="178" fontId="7" fillId="36" borderId="22" xfId="48" applyNumberFormat="1" applyFont="1" applyFill="1" applyBorder="1" applyAlignment="1">
      <alignment horizontal="center" vertical="center"/>
      <protection/>
    </xf>
    <xf numFmtId="178" fontId="27" fillId="36" borderId="23" xfId="0" applyNumberFormat="1" applyFont="1" applyFill="1" applyBorder="1" applyAlignment="1">
      <alignment horizontal="center" vertical="center"/>
    </xf>
    <xf numFmtId="178" fontId="7" fillId="36" borderId="20" xfId="48" applyNumberFormat="1" applyFont="1" applyFill="1" applyBorder="1" applyAlignment="1">
      <alignment horizontal="center" vertical="center"/>
      <protection/>
    </xf>
    <xf numFmtId="178" fontId="7" fillId="36" borderId="23" xfId="48" applyNumberFormat="1" applyFont="1" applyFill="1" applyBorder="1" applyAlignment="1">
      <alignment horizontal="center" vertical="center"/>
      <protection/>
    </xf>
    <xf numFmtId="178" fontId="27" fillId="36" borderId="20" xfId="0" applyNumberFormat="1" applyFont="1" applyFill="1" applyBorder="1" applyAlignment="1">
      <alignment horizontal="center"/>
    </xf>
    <xf numFmtId="0" fontId="27" fillId="36" borderId="16" xfId="0" applyFont="1" applyFill="1" applyBorder="1" applyAlignment="1">
      <alignment horizontal="left" vertical="center"/>
    </xf>
    <xf numFmtId="178" fontId="7" fillId="36" borderId="36" xfId="48" applyNumberFormat="1" applyFont="1" applyFill="1" applyBorder="1" applyAlignment="1">
      <alignment horizontal="center" vertical="center"/>
      <protection/>
    </xf>
    <xf numFmtId="178" fontId="27" fillId="36" borderId="56" xfId="0" applyNumberFormat="1" applyFont="1" applyFill="1" applyBorder="1" applyAlignment="1">
      <alignment horizontal="center"/>
    </xf>
    <xf numFmtId="0" fontId="27" fillId="36" borderId="57" xfId="0" applyFont="1" applyFill="1" applyBorder="1" applyAlignment="1">
      <alignment/>
    </xf>
    <xf numFmtId="0" fontId="27" fillId="36" borderId="58" xfId="0" applyFont="1" applyFill="1" applyBorder="1" applyAlignment="1">
      <alignment/>
    </xf>
    <xf numFmtId="178" fontId="27" fillId="36" borderId="34" xfId="0" applyNumberFormat="1" applyFont="1" applyFill="1" applyBorder="1" applyAlignment="1">
      <alignment horizontal="center" vertical="center"/>
    </xf>
    <xf numFmtId="0" fontId="27" fillId="36" borderId="35" xfId="0" applyFont="1" applyFill="1" applyBorder="1" applyAlignment="1">
      <alignment/>
    </xf>
    <xf numFmtId="0" fontId="27" fillId="36" borderId="35" xfId="0" applyFont="1" applyFill="1" applyBorder="1" applyAlignment="1">
      <alignment horizontal="left" vertical="center"/>
    </xf>
    <xf numFmtId="178" fontId="27" fillId="36" borderId="34" xfId="0" applyNumberFormat="1" applyFont="1" applyFill="1" applyBorder="1" applyAlignment="1">
      <alignment horizontal="center"/>
    </xf>
    <xf numFmtId="0" fontId="27" fillId="36" borderId="59" xfId="0" applyFont="1" applyFill="1" applyBorder="1" applyAlignment="1">
      <alignment/>
    </xf>
    <xf numFmtId="0" fontId="27" fillId="36" borderId="57" xfId="0" applyFont="1" applyFill="1" applyBorder="1" applyAlignment="1">
      <alignment horizontal="left" vertical="center"/>
    </xf>
    <xf numFmtId="0" fontId="27" fillId="36" borderId="58" xfId="0" applyFont="1" applyFill="1" applyBorder="1" applyAlignment="1">
      <alignment horizontal="left" vertical="center"/>
    </xf>
    <xf numFmtId="0" fontId="28" fillId="36" borderId="60" xfId="0" applyFont="1" applyFill="1" applyBorder="1" applyAlignment="1">
      <alignment horizontal="center"/>
    </xf>
    <xf numFmtId="178" fontId="7" fillId="36" borderId="61" xfId="0" applyNumberFormat="1" applyFont="1" applyFill="1" applyBorder="1" applyAlignment="1">
      <alignment horizontal="center" vertical="center"/>
    </xf>
    <xf numFmtId="178" fontId="7" fillId="36" borderId="18" xfId="0" applyNumberFormat="1" applyFont="1" applyFill="1" applyBorder="1" applyAlignment="1">
      <alignment horizontal="center" vertical="center"/>
    </xf>
    <xf numFmtId="178" fontId="7" fillId="36" borderId="27" xfId="48" applyNumberFormat="1" applyFont="1" applyFill="1" applyBorder="1" applyAlignment="1">
      <alignment horizontal="center" vertical="center"/>
      <protection/>
    </xf>
    <xf numFmtId="178" fontId="7" fillId="36" borderId="25" xfId="48" applyNumberFormat="1" applyFont="1" applyFill="1" applyBorder="1" applyAlignment="1">
      <alignment horizontal="center" vertical="center"/>
      <protection/>
    </xf>
    <xf numFmtId="178" fontId="7" fillId="36" borderId="36" xfId="0" applyNumberFormat="1" applyFont="1" applyFill="1" applyBorder="1" applyAlignment="1">
      <alignment horizontal="center" vertical="center"/>
    </xf>
    <xf numFmtId="178" fontId="7" fillId="36" borderId="27" xfId="0" applyNumberFormat="1" applyFont="1" applyFill="1" applyBorder="1" applyAlignment="1">
      <alignment horizontal="center" vertical="center"/>
    </xf>
    <xf numFmtId="0" fontId="28" fillId="36" borderId="42" xfId="0" applyFont="1" applyFill="1" applyBorder="1" applyAlignment="1">
      <alignment horizontal="center"/>
    </xf>
    <xf numFmtId="178" fontId="27" fillId="36" borderId="62" xfId="48" applyNumberFormat="1" applyFont="1" applyFill="1" applyBorder="1" applyAlignment="1">
      <alignment horizontal="center" vertical="center"/>
      <protection/>
    </xf>
    <xf numFmtId="0" fontId="9" fillId="36" borderId="60" xfId="0" applyFont="1" applyFill="1" applyBorder="1" applyAlignment="1">
      <alignment horizontal="center"/>
    </xf>
    <xf numFmtId="0" fontId="27" fillId="36" borderId="63" xfId="0" applyFont="1" applyFill="1" applyBorder="1" applyAlignment="1">
      <alignment/>
    </xf>
    <xf numFmtId="0" fontId="27" fillId="36" borderId="64" xfId="0" applyFont="1" applyFill="1" applyBorder="1" applyAlignment="1">
      <alignment/>
    </xf>
    <xf numFmtId="0" fontId="27" fillId="36" borderId="65" xfId="0" applyFont="1" applyFill="1" applyBorder="1" applyAlignment="1">
      <alignment/>
    </xf>
    <xf numFmtId="0" fontId="27" fillId="36" borderId="66" xfId="0" applyFont="1" applyFill="1" applyBorder="1" applyAlignment="1">
      <alignment/>
    </xf>
    <xf numFmtId="0" fontId="36" fillId="33" borderId="67" xfId="0" applyFont="1" applyFill="1" applyBorder="1" applyAlignment="1">
      <alignment/>
    </xf>
    <xf numFmtId="0" fontId="27" fillId="36" borderId="68" xfId="0" applyFont="1" applyFill="1" applyBorder="1" applyAlignment="1">
      <alignment/>
    </xf>
    <xf numFmtId="0" fontId="27" fillId="36" borderId="69" xfId="0" applyFont="1" applyFill="1" applyBorder="1" applyAlignment="1">
      <alignment/>
    </xf>
    <xf numFmtId="0" fontId="27" fillId="36" borderId="70" xfId="0" applyFont="1" applyFill="1" applyBorder="1" applyAlignment="1">
      <alignment/>
    </xf>
    <xf numFmtId="0" fontId="27" fillId="33" borderId="28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left"/>
    </xf>
    <xf numFmtId="0" fontId="19" fillId="33" borderId="29" xfId="0" applyFont="1" applyFill="1" applyBorder="1" applyAlignment="1">
      <alignment/>
    </xf>
    <xf numFmtId="0" fontId="28" fillId="33" borderId="33" xfId="0" applyFont="1" applyFill="1" applyBorder="1" applyAlignment="1">
      <alignment horizontal="center"/>
    </xf>
    <xf numFmtId="178" fontId="28" fillId="33" borderId="30" xfId="0" applyNumberFormat="1" applyFont="1" applyFill="1" applyBorder="1" applyAlignment="1">
      <alignment horizontal="left"/>
    </xf>
    <xf numFmtId="0" fontId="19" fillId="33" borderId="3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7" fillId="36" borderId="61" xfId="0" applyFont="1" applyFill="1" applyBorder="1" applyAlignment="1">
      <alignment/>
    </xf>
    <xf numFmtId="178" fontId="27" fillId="36" borderId="71" xfId="0" applyNumberFormat="1" applyFont="1" applyFill="1" applyBorder="1" applyAlignment="1">
      <alignment horizontal="center" vertical="center"/>
    </xf>
    <xf numFmtId="178" fontId="27" fillId="0" borderId="71" xfId="0" applyNumberFormat="1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/>
    </xf>
    <xf numFmtId="0" fontId="27" fillId="36" borderId="73" xfId="0" applyFont="1" applyFill="1" applyBorder="1" applyAlignment="1">
      <alignment/>
    </xf>
    <xf numFmtId="0" fontId="27" fillId="36" borderId="74" xfId="0" applyFont="1" applyFill="1" applyBorder="1" applyAlignment="1">
      <alignment/>
    </xf>
    <xf numFmtId="0" fontId="28" fillId="36" borderId="75" xfId="0" applyFont="1" applyFill="1" applyBorder="1" applyAlignment="1">
      <alignment horizontal="center"/>
    </xf>
    <xf numFmtId="178" fontId="27" fillId="36" borderId="76" xfId="48" applyNumberFormat="1" applyFont="1" applyFill="1" applyBorder="1" applyAlignment="1">
      <alignment horizontal="center" vertical="center"/>
      <protection/>
    </xf>
    <xf numFmtId="0" fontId="9" fillId="36" borderId="75" xfId="0" applyFont="1" applyFill="1" applyBorder="1" applyAlignment="1">
      <alignment horizontal="center"/>
    </xf>
    <xf numFmtId="178" fontId="27" fillId="36" borderId="55" xfId="0" applyNumberFormat="1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/>
    </xf>
    <xf numFmtId="178" fontId="27" fillId="0" borderId="76" xfId="48" applyNumberFormat="1" applyFont="1" applyFill="1" applyBorder="1" applyAlignment="1">
      <alignment horizontal="center" vertical="center"/>
      <protection/>
    </xf>
    <xf numFmtId="0" fontId="28" fillId="34" borderId="75" xfId="0" applyFont="1" applyFill="1" applyBorder="1" applyAlignment="1">
      <alignment horizontal="center"/>
    </xf>
    <xf numFmtId="178" fontId="28" fillId="34" borderId="55" xfId="0" applyNumberFormat="1" applyFont="1" applyFill="1" applyBorder="1" applyAlignment="1">
      <alignment horizontal="center"/>
    </xf>
    <xf numFmtId="0" fontId="28" fillId="35" borderId="75" xfId="0" applyFont="1" applyFill="1" applyBorder="1" applyAlignment="1">
      <alignment horizontal="center"/>
    </xf>
    <xf numFmtId="178" fontId="28" fillId="35" borderId="54" xfId="0" applyNumberFormat="1" applyFont="1" applyFill="1" applyBorder="1" applyAlignment="1">
      <alignment horizontal="center"/>
    </xf>
    <xf numFmtId="0" fontId="27" fillId="36" borderId="78" xfId="0" applyFont="1" applyFill="1" applyBorder="1" applyAlignment="1">
      <alignment horizontal="center"/>
    </xf>
    <xf numFmtId="0" fontId="27" fillId="36" borderId="79" xfId="0" applyFont="1" applyFill="1" applyBorder="1" applyAlignment="1">
      <alignment horizontal="center"/>
    </xf>
    <xf numFmtId="0" fontId="27" fillId="36" borderId="80" xfId="0" applyFont="1" applyFill="1" applyBorder="1" applyAlignment="1">
      <alignment horizontal="left" vertical="center"/>
    </xf>
    <xf numFmtId="0" fontId="27" fillId="36" borderId="81" xfId="0" applyFont="1" applyFill="1" applyBorder="1" applyAlignment="1">
      <alignment horizontal="left" vertical="center"/>
    </xf>
    <xf numFmtId="178" fontId="7" fillId="36" borderId="55" xfId="0" applyNumberFormat="1" applyFont="1" applyFill="1" applyBorder="1" applyAlignment="1">
      <alignment horizontal="center" vertical="center"/>
    </xf>
    <xf numFmtId="178" fontId="27" fillId="36" borderId="55" xfId="48" applyNumberFormat="1" applyFont="1" applyFill="1" applyBorder="1" applyAlignment="1">
      <alignment horizontal="center" vertical="center"/>
      <protection/>
    </xf>
    <xf numFmtId="0" fontId="28" fillId="36" borderId="77" xfId="0" applyFont="1" applyFill="1" applyBorder="1" applyAlignment="1">
      <alignment horizontal="center"/>
    </xf>
    <xf numFmtId="178" fontId="27" fillId="0" borderId="55" xfId="48" applyNumberFormat="1" applyFont="1" applyFill="1" applyBorder="1" applyAlignment="1">
      <alignment horizontal="center" vertical="center"/>
      <protection/>
    </xf>
    <xf numFmtId="0" fontId="9" fillId="34" borderId="75" xfId="0" applyFont="1" applyFill="1" applyBorder="1" applyAlignment="1">
      <alignment horizontal="center"/>
    </xf>
    <xf numFmtId="178" fontId="28" fillId="35" borderId="55" xfId="0" applyNumberFormat="1" applyFont="1" applyFill="1" applyBorder="1" applyAlignment="1">
      <alignment horizontal="center"/>
    </xf>
    <xf numFmtId="178" fontId="7" fillId="36" borderId="82" xfId="0" applyNumberFormat="1" applyFont="1" applyFill="1" applyBorder="1" applyAlignment="1">
      <alignment horizontal="center" vertical="center"/>
    </xf>
    <xf numFmtId="178" fontId="7" fillId="0" borderId="61" xfId="0" applyNumberFormat="1" applyFont="1" applyFill="1" applyBorder="1" applyAlignment="1">
      <alignment horizontal="center" vertical="center"/>
    </xf>
    <xf numFmtId="178" fontId="7" fillId="36" borderId="71" xfId="48" applyNumberFormat="1" applyFont="1" applyFill="1" applyBorder="1" applyAlignment="1">
      <alignment horizontal="center" vertical="center"/>
      <protection/>
    </xf>
    <xf numFmtId="0" fontId="27" fillId="0" borderId="83" xfId="0" applyFont="1" applyFill="1" applyBorder="1" applyAlignment="1">
      <alignment horizontal="center"/>
    </xf>
    <xf numFmtId="0" fontId="27" fillId="36" borderId="81" xfId="0" applyFont="1" applyFill="1" applyBorder="1" applyAlignment="1">
      <alignment/>
    </xf>
    <xf numFmtId="0" fontId="28" fillId="36" borderId="13" xfId="0" applyFont="1" applyFill="1" applyBorder="1" applyAlignment="1">
      <alignment horizontal="center"/>
    </xf>
    <xf numFmtId="178" fontId="7" fillId="36" borderId="84" xfId="48" applyNumberFormat="1" applyFont="1" applyFill="1" applyBorder="1" applyAlignment="1">
      <alignment horizontal="center" vertical="center"/>
      <protection/>
    </xf>
    <xf numFmtId="178" fontId="7" fillId="36" borderId="55" xfId="48" applyNumberFormat="1" applyFont="1" applyFill="1" applyBorder="1" applyAlignment="1">
      <alignment horizontal="center" vertical="center"/>
      <protection/>
    </xf>
    <xf numFmtId="178" fontId="7" fillId="0" borderId="55" xfId="48" applyNumberFormat="1" applyFont="1" applyFill="1" applyBorder="1" applyAlignment="1">
      <alignment horizontal="center" vertical="center"/>
      <protection/>
    </xf>
    <xf numFmtId="0" fontId="28" fillId="0" borderId="75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178" fontId="9" fillId="34" borderId="54" xfId="0" applyNumberFormat="1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178" fontId="7" fillId="36" borderId="20" xfId="0" applyNumberFormat="1" applyFont="1" applyFill="1" applyBorder="1" applyAlignment="1">
      <alignment horizontal="center" vertical="center"/>
    </xf>
    <xf numFmtId="178" fontId="7" fillId="36" borderId="25" xfId="0" applyNumberFormat="1" applyFont="1" applyFill="1" applyBorder="1" applyAlignment="1">
      <alignment horizontal="center" vertical="center"/>
    </xf>
    <xf numFmtId="178" fontId="7" fillId="36" borderId="85" xfId="48" applyNumberFormat="1" applyFont="1" applyFill="1" applyBorder="1" applyAlignment="1">
      <alignment horizontal="center" vertical="center"/>
      <protection/>
    </xf>
    <xf numFmtId="178" fontId="7" fillId="0" borderId="56" xfId="48" applyNumberFormat="1" applyFont="1" applyFill="1" applyBorder="1" applyAlignment="1">
      <alignment horizontal="center" vertical="center"/>
      <protection/>
    </xf>
    <xf numFmtId="0" fontId="28" fillId="36" borderId="18" xfId="0" applyFont="1" applyFill="1" applyBorder="1" applyAlignment="1">
      <alignment horizontal="center"/>
    </xf>
    <xf numFmtId="178" fontId="27" fillId="36" borderId="82" xfId="0" applyNumberFormat="1" applyFont="1" applyFill="1" applyBorder="1" applyAlignment="1">
      <alignment horizontal="center" vertical="center"/>
    </xf>
    <xf numFmtId="178" fontId="27" fillId="0" borderId="61" xfId="0" applyNumberFormat="1" applyFont="1" applyFill="1" applyBorder="1" applyAlignment="1">
      <alignment horizontal="center"/>
    </xf>
    <xf numFmtId="178" fontId="27" fillId="36" borderId="56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78" fontId="27" fillId="0" borderId="56" xfId="0" applyNumberFormat="1" applyFont="1" applyFill="1" applyBorder="1" applyAlignment="1">
      <alignment horizontal="center" vertical="center"/>
    </xf>
    <xf numFmtId="0" fontId="28" fillId="36" borderId="0" xfId="0" applyFont="1" applyFill="1" applyBorder="1" applyAlignment="1">
      <alignment horizontal="center"/>
    </xf>
    <xf numFmtId="180" fontId="27" fillId="36" borderId="71" xfId="0" applyNumberFormat="1" applyFont="1" applyFill="1" applyBorder="1" applyAlignment="1">
      <alignment horizontal="center"/>
    </xf>
    <xf numFmtId="178" fontId="7" fillId="0" borderId="25" xfId="0" applyNumberFormat="1" applyFont="1" applyFill="1" applyBorder="1" applyAlignment="1">
      <alignment horizontal="center" vertical="center"/>
    </xf>
    <xf numFmtId="178" fontId="7" fillId="36" borderId="62" xfId="48" applyNumberFormat="1" applyFont="1" applyFill="1" applyBorder="1" applyAlignment="1">
      <alignment horizontal="center" vertical="center"/>
      <protection/>
    </xf>
    <xf numFmtId="178" fontId="7" fillId="36" borderId="71" xfId="0" applyNumberFormat="1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center"/>
    </xf>
    <xf numFmtId="178" fontId="7" fillId="0" borderId="62" xfId="0" applyNumberFormat="1" applyFont="1" applyFill="1" applyBorder="1" applyAlignment="1">
      <alignment horizontal="center" vertical="center"/>
    </xf>
    <xf numFmtId="0" fontId="27" fillId="36" borderId="83" xfId="0" applyFont="1" applyFill="1" applyBorder="1" applyAlignment="1">
      <alignment horizontal="center"/>
    </xf>
    <xf numFmtId="178" fontId="27" fillId="36" borderId="54" xfId="48" applyNumberFormat="1" applyFont="1" applyFill="1" applyBorder="1" applyAlignment="1">
      <alignment horizontal="center" vertical="center"/>
      <protection/>
    </xf>
    <xf numFmtId="178" fontId="27" fillId="0" borderId="23" xfId="0" applyNumberFormat="1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/>
    </xf>
    <xf numFmtId="178" fontId="27" fillId="0" borderId="25" xfId="48" applyNumberFormat="1" applyFont="1" applyFill="1" applyBorder="1" applyAlignment="1">
      <alignment horizontal="center" vertical="center"/>
      <protection/>
    </xf>
    <xf numFmtId="178" fontId="27" fillId="0" borderId="56" xfId="0" applyNumberFormat="1" applyFont="1" applyFill="1" applyBorder="1" applyAlignment="1">
      <alignment horizontal="center"/>
    </xf>
    <xf numFmtId="0" fontId="27" fillId="37" borderId="37" xfId="0" applyFont="1" applyFill="1" applyBorder="1" applyAlignment="1">
      <alignment horizontal="center"/>
    </xf>
    <xf numFmtId="0" fontId="27" fillId="37" borderId="50" xfId="0" applyFont="1" applyFill="1" applyBorder="1" applyAlignment="1">
      <alignment horizontal="center"/>
    </xf>
    <xf numFmtId="0" fontId="27" fillId="37" borderId="15" xfId="0" applyFont="1" applyFill="1" applyBorder="1" applyAlignment="1">
      <alignment horizontal="center"/>
    </xf>
    <xf numFmtId="0" fontId="27" fillId="37" borderId="38" xfId="0" applyFont="1" applyFill="1" applyBorder="1" applyAlignment="1">
      <alignment horizontal="center"/>
    </xf>
    <xf numFmtId="0" fontId="27" fillId="37" borderId="78" xfId="0" applyFont="1" applyFill="1" applyBorder="1" applyAlignment="1">
      <alignment horizontal="center"/>
    </xf>
    <xf numFmtId="14" fontId="28" fillId="33" borderId="28" xfId="0" applyNumberFormat="1" applyFont="1" applyFill="1" applyBorder="1" applyAlignment="1">
      <alignment horizontal="center"/>
    </xf>
    <xf numFmtId="14" fontId="28" fillId="33" borderId="30" xfId="0" applyNumberFormat="1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178" fontId="28" fillId="33" borderId="28" xfId="0" applyNumberFormat="1" applyFont="1" applyFill="1" applyBorder="1" applyAlignment="1">
      <alignment horizontal="center"/>
    </xf>
    <xf numFmtId="178" fontId="28" fillId="33" borderId="30" xfId="0" applyNumberFormat="1" applyFont="1" applyFill="1" applyBorder="1" applyAlignment="1">
      <alignment horizontal="center"/>
    </xf>
    <xf numFmtId="14" fontId="28" fillId="33" borderId="29" xfId="0" applyNumberFormat="1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59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4" sqref="A4:A8"/>
    </sheetView>
  </sheetViews>
  <sheetFormatPr defaultColWidth="8.8984375" defaultRowHeight="15"/>
  <cols>
    <col min="1" max="1" width="3.59765625" style="66" customWidth="1"/>
    <col min="2" max="2" width="22.5" style="11" customWidth="1"/>
    <col min="3" max="3" width="24.796875" style="11" customWidth="1"/>
    <col min="4" max="4" width="6.796875" style="67" customWidth="1"/>
    <col min="5" max="5" width="4.19921875" style="68" customWidth="1"/>
    <col min="6" max="6" width="6.796875" style="69" customWidth="1"/>
    <col min="7" max="7" width="4.3984375" style="68" customWidth="1"/>
    <col min="8" max="8" width="6.796875" style="70" customWidth="1"/>
    <col min="9" max="9" width="4.19921875" style="68" customWidth="1"/>
    <col min="10" max="10" width="6.796875" style="71" customWidth="1"/>
    <col min="11" max="11" width="4.19921875" style="68" customWidth="1"/>
    <col min="12" max="12" width="6.796875" style="70" customWidth="1"/>
    <col min="13" max="13" width="5.5" style="68" customWidth="1"/>
    <col min="14" max="14" width="6.796875" style="71" customWidth="1"/>
    <col min="15" max="15" width="6.59765625" style="71" customWidth="1"/>
    <col min="16" max="16" width="8.796875" style="71" customWidth="1"/>
    <col min="17" max="17" width="8.59765625" style="71" customWidth="1"/>
    <col min="18" max="19" width="7.796875" style="11" hidden="1" customWidth="1"/>
    <col min="20" max="16384" width="8.8984375" style="11" customWidth="1"/>
  </cols>
  <sheetData>
    <row r="1" spans="1:87" ht="25.5" customHeight="1" thickBot="1">
      <c r="A1" s="1" t="s">
        <v>21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.75" customHeight="1" thickBot="1">
      <c r="A2" s="213"/>
      <c r="B2" s="214" t="s">
        <v>7</v>
      </c>
      <c r="C2" s="218"/>
      <c r="D2" s="288">
        <v>44485</v>
      </c>
      <c r="E2" s="289"/>
      <c r="F2" s="294">
        <v>44513</v>
      </c>
      <c r="G2" s="289"/>
      <c r="H2" s="288">
        <v>44583</v>
      </c>
      <c r="I2" s="289"/>
      <c r="J2" s="288">
        <v>44625</v>
      </c>
      <c r="K2" s="289"/>
      <c r="L2" s="288">
        <v>44660</v>
      </c>
      <c r="M2" s="289"/>
      <c r="N2" s="216"/>
      <c r="O2" s="217"/>
      <c r="P2" s="292" t="s">
        <v>20</v>
      </c>
      <c r="Q2" s="29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90" t="s">
        <v>14</v>
      </c>
      <c r="E3" s="291"/>
      <c r="F3" s="290" t="s">
        <v>18</v>
      </c>
      <c r="G3" s="291"/>
      <c r="H3" s="290" t="s">
        <v>15</v>
      </c>
      <c r="I3" s="291"/>
      <c r="J3" s="290" t="s">
        <v>16</v>
      </c>
      <c r="K3" s="291"/>
      <c r="L3" s="290" t="s">
        <v>19</v>
      </c>
      <c r="M3" s="291"/>
      <c r="N3" s="163" t="s">
        <v>2</v>
      </c>
      <c r="O3" s="164" t="s">
        <v>6</v>
      </c>
      <c r="P3" s="162" t="s">
        <v>10</v>
      </c>
      <c r="Q3" s="161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46">
        <v>1</v>
      </c>
      <c r="B4" s="187" t="s">
        <v>179</v>
      </c>
      <c r="C4" s="187" t="s">
        <v>34</v>
      </c>
      <c r="D4" s="171">
        <v>15</v>
      </c>
      <c r="E4" s="175">
        <v>5</v>
      </c>
      <c r="F4" s="171">
        <v>10</v>
      </c>
      <c r="G4" s="175">
        <v>3.5</v>
      </c>
      <c r="H4" s="171">
        <v>15</v>
      </c>
      <c r="I4" s="249">
        <v>4</v>
      </c>
      <c r="J4" s="174">
        <v>11</v>
      </c>
      <c r="K4" s="265">
        <v>3</v>
      </c>
      <c r="L4" s="195"/>
      <c r="M4" s="266"/>
      <c r="N4" s="113">
        <f aca="true" t="shared" si="0" ref="N4:N48">SUM(D4+F4+H4+J4+L4)</f>
        <v>51</v>
      </c>
      <c r="O4" s="114">
        <f aca="true" t="shared" si="1" ref="O4:O48">SUM(E4+G4+I4+K4+M4)</f>
        <v>15.5</v>
      </c>
      <c r="P4" s="97">
        <f aca="true" t="shared" si="2" ref="P4:P48">SUM(D4,F4,H4,J4,L4)-S4</f>
        <v>51</v>
      </c>
      <c r="Q4" s="98">
        <f aca="true" t="shared" si="3" ref="Q4:Q48">SUM(E4,G4,I4,K4,M4)-R4</f>
        <v>15.5</v>
      </c>
      <c r="R4" s="28">
        <f aca="true" t="shared" si="4" ref="R4:R29">IF(COUNT(M4,K4,I4,G4,E4)=5,MIN(M4,K4,I4,G4,E4),0)</f>
        <v>0</v>
      </c>
      <c r="S4" s="28">
        <f aca="true" t="shared" si="5" ref="S4:S29">IF(COUNT(D4,F4,H4,J4,L4)=5,MIN(D4,F4,H4,J4,L4),0)</f>
        <v>0</v>
      </c>
      <c r="T4" s="29"/>
      <c r="U4" s="30"/>
    </row>
    <row r="5" spans="1:21" s="12" customFormat="1" ht="14.25">
      <c r="A5" s="18">
        <v>2</v>
      </c>
      <c r="B5" s="135" t="s">
        <v>184</v>
      </c>
      <c r="C5" s="135" t="s">
        <v>185</v>
      </c>
      <c r="D5" s="138">
        <v>10</v>
      </c>
      <c r="E5" s="141">
        <v>4</v>
      </c>
      <c r="F5" s="93">
        <v>16</v>
      </c>
      <c r="G5" s="176">
        <v>5</v>
      </c>
      <c r="H5" s="173">
        <v>10</v>
      </c>
      <c r="I5" s="180">
        <v>3</v>
      </c>
      <c r="J5" s="93">
        <v>14</v>
      </c>
      <c r="K5" s="181">
        <v>3.5</v>
      </c>
      <c r="L5" s="73"/>
      <c r="M5" s="32"/>
      <c r="N5" s="24">
        <f t="shared" si="0"/>
        <v>50</v>
      </c>
      <c r="O5" s="25">
        <f t="shared" si="1"/>
        <v>15.5</v>
      </c>
      <c r="P5" s="26">
        <f t="shared" si="2"/>
        <v>50</v>
      </c>
      <c r="Q5" s="27">
        <f t="shared" si="3"/>
        <v>15.5</v>
      </c>
      <c r="R5" s="28">
        <f t="shared" si="4"/>
        <v>0</v>
      </c>
      <c r="S5" s="28">
        <f t="shared" si="5"/>
        <v>0</v>
      </c>
      <c r="T5" s="29"/>
      <c r="U5" s="30"/>
    </row>
    <row r="6" spans="1:21" s="12" customFormat="1" ht="14.25">
      <c r="A6" s="18">
        <v>3</v>
      </c>
      <c r="B6" s="135" t="s">
        <v>182</v>
      </c>
      <c r="C6" s="135" t="s">
        <v>40</v>
      </c>
      <c r="D6" s="73">
        <v>12</v>
      </c>
      <c r="E6" s="141">
        <v>4</v>
      </c>
      <c r="F6" s="166">
        <v>18</v>
      </c>
      <c r="G6" s="176">
        <v>5.5</v>
      </c>
      <c r="H6" s="173">
        <v>0</v>
      </c>
      <c r="I6" s="180">
        <v>0</v>
      </c>
      <c r="J6" s="93">
        <v>20</v>
      </c>
      <c r="K6" s="181">
        <v>5.5</v>
      </c>
      <c r="L6" s="173"/>
      <c r="M6" s="37"/>
      <c r="N6" s="24">
        <f t="shared" si="0"/>
        <v>50</v>
      </c>
      <c r="O6" s="25">
        <f t="shared" si="1"/>
        <v>15</v>
      </c>
      <c r="P6" s="26">
        <f t="shared" si="2"/>
        <v>50</v>
      </c>
      <c r="Q6" s="27">
        <f t="shared" si="3"/>
        <v>15</v>
      </c>
      <c r="R6" s="28">
        <f t="shared" si="4"/>
        <v>0</v>
      </c>
      <c r="S6" s="28">
        <f t="shared" si="5"/>
        <v>0</v>
      </c>
      <c r="T6" s="29"/>
      <c r="U6" s="30"/>
    </row>
    <row r="7" spans="1:21" s="12" customFormat="1" ht="14.25">
      <c r="A7" s="18">
        <v>4</v>
      </c>
      <c r="B7" s="135" t="s">
        <v>183</v>
      </c>
      <c r="C7" s="135" t="s">
        <v>40</v>
      </c>
      <c r="D7" s="138">
        <v>11</v>
      </c>
      <c r="E7" s="141">
        <v>4</v>
      </c>
      <c r="F7" s="93">
        <v>20</v>
      </c>
      <c r="G7" s="176">
        <v>6</v>
      </c>
      <c r="H7" s="93">
        <v>0</v>
      </c>
      <c r="I7" s="177">
        <v>0</v>
      </c>
      <c r="J7" s="93">
        <v>16</v>
      </c>
      <c r="K7" s="181">
        <v>4.5</v>
      </c>
      <c r="L7" s="173"/>
      <c r="M7" s="23"/>
      <c r="N7" s="24">
        <f t="shared" si="0"/>
        <v>47</v>
      </c>
      <c r="O7" s="25">
        <f t="shared" si="1"/>
        <v>14.5</v>
      </c>
      <c r="P7" s="26">
        <f t="shared" si="2"/>
        <v>47</v>
      </c>
      <c r="Q7" s="27">
        <f t="shared" si="3"/>
        <v>14.5</v>
      </c>
      <c r="R7" s="28">
        <f t="shared" si="4"/>
        <v>0</v>
      </c>
      <c r="S7" s="28">
        <f t="shared" si="5"/>
        <v>0</v>
      </c>
      <c r="T7" s="29"/>
      <c r="U7" s="30"/>
    </row>
    <row r="8" spans="1:21" s="12" customFormat="1" ht="14.25">
      <c r="A8" s="18">
        <v>5</v>
      </c>
      <c r="B8" s="135" t="s">
        <v>201</v>
      </c>
      <c r="C8" s="135" t="s">
        <v>42</v>
      </c>
      <c r="D8" s="73">
        <v>1</v>
      </c>
      <c r="E8" s="178">
        <v>2</v>
      </c>
      <c r="F8" s="93">
        <v>15</v>
      </c>
      <c r="G8" s="176">
        <v>4.5</v>
      </c>
      <c r="H8" s="93">
        <v>14</v>
      </c>
      <c r="I8" s="185">
        <v>4</v>
      </c>
      <c r="J8" s="93">
        <v>9</v>
      </c>
      <c r="K8" s="181">
        <v>3</v>
      </c>
      <c r="L8" s="150"/>
      <c r="M8" s="281"/>
      <c r="N8" s="24">
        <f t="shared" si="0"/>
        <v>39</v>
      </c>
      <c r="O8" s="25">
        <f t="shared" si="1"/>
        <v>13.5</v>
      </c>
      <c r="P8" s="26">
        <f t="shared" si="2"/>
        <v>39</v>
      </c>
      <c r="Q8" s="27">
        <f t="shared" si="3"/>
        <v>13.5</v>
      </c>
      <c r="R8" s="28">
        <f t="shared" si="4"/>
        <v>0</v>
      </c>
      <c r="S8" s="28">
        <f t="shared" si="5"/>
        <v>0</v>
      </c>
      <c r="T8" s="29"/>
      <c r="U8" s="30"/>
    </row>
    <row r="9" spans="1:21" s="12" customFormat="1" ht="14.25">
      <c r="A9" s="18">
        <v>6</v>
      </c>
      <c r="B9" s="135" t="s">
        <v>239</v>
      </c>
      <c r="C9" s="135" t="s">
        <v>40</v>
      </c>
      <c r="D9" s="138">
        <v>0</v>
      </c>
      <c r="E9" s="141">
        <v>0</v>
      </c>
      <c r="F9" s="93">
        <v>0</v>
      </c>
      <c r="G9" s="94">
        <v>0</v>
      </c>
      <c r="H9" s="173">
        <v>20</v>
      </c>
      <c r="I9" s="180">
        <v>6</v>
      </c>
      <c r="J9" s="138">
        <v>17</v>
      </c>
      <c r="K9" s="141">
        <v>5</v>
      </c>
      <c r="L9" s="150"/>
      <c r="M9" s="41"/>
      <c r="N9" s="24">
        <f t="shared" si="0"/>
        <v>37</v>
      </c>
      <c r="O9" s="25">
        <f t="shared" si="1"/>
        <v>11</v>
      </c>
      <c r="P9" s="26">
        <f t="shared" si="2"/>
        <v>37</v>
      </c>
      <c r="Q9" s="27">
        <f t="shared" si="3"/>
        <v>11</v>
      </c>
      <c r="R9" s="28">
        <f t="shared" si="4"/>
        <v>0</v>
      </c>
      <c r="S9" s="28">
        <f t="shared" si="5"/>
        <v>0</v>
      </c>
      <c r="T9" s="29"/>
      <c r="U9" s="30"/>
    </row>
    <row r="10" spans="1:21" s="12" customFormat="1" ht="14.25">
      <c r="A10" s="18">
        <v>7</v>
      </c>
      <c r="B10" s="135" t="s">
        <v>177</v>
      </c>
      <c r="C10" s="135" t="s">
        <v>29</v>
      </c>
      <c r="D10" s="138">
        <v>17</v>
      </c>
      <c r="E10" s="141">
        <v>5.5</v>
      </c>
      <c r="F10" s="93">
        <v>0</v>
      </c>
      <c r="G10" s="176">
        <v>0</v>
      </c>
      <c r="H10" s="173">
        <v>17</v>
      </c>
      <c r="I10" s="182">
        <v>5</v>
      </c>
      <c r="J10" s="166">
        <v>0</v>
      </c>
      <c r="K10" s="179">
        <v>0</v>
      </c>
      <c r="L10" s="132"/>
      <c r="M10" s="42"/>
      <c r="N10" s="24">
        <f t="shared" si="0"/>
        <v>34</v>
      </c>
      <c r="O10" s="25">
        <f t="shared" si="1"/>
        <v>10.5</v>
      </c>
      <c r="P10" s="26">
        <f t="shared" si="2"/>
        <v>34</v>
      </c>
      <c r="Q10" s="27">
        <f t="shared" si="3"/>
        <v>10.5</v>
      </c>
      <c r="R10" s="28">
        <f t="shared" si="4"/>
        <v>0</v>
      </c>
      <c r="S10" s="28">
        <f t="shared" si="5"/>
        <v>0</v>
      </c>
      <c r="T10" s="29"/>
      <c r="U10" s="30"/>
    </row>
    <row r="11" spans="1:21" s="12" customFormat="1" ht="14.25">
      <c r="A11" s="18">
        <v>8</v>
      </c>
      <c r="B11" s="135" t="s">
        <v>178</v>
      </c>
      <c r="C11" s="135" t="s">
        <v>71</v>
      </c>
      <c r="D11" s="138">
        <v>16</v>
      </c>
      <c r="E11" s="141">
        <v>5</v>
      </c>
      <c r="F11" s="166">
        <v>0</v>
      </c>
      <c r="G11" s="169">
        <v>0</v>
      </c>
      <c r="H11" s="173">
        <v>0</v>
      </c>
      <c r="I11" s="180">
        <v>0</v>
      </c>
      <c r="J11" s="138">
        <v>18</v>
      </c>
      <c r="K11" s="141">
        <v>5</v>
      </c>
      <c r="L11" s="150"/>
      <c r="M11" s="41"/>
      <c r="N11" s="24">
        <f t="shared" si="0"/>
        <v>34</v>
      </c>
      <c r="O11" s="25">
        <f t="shared" si="1"/>
        <v>10</v>
      </c>
      <c r="P11" s="26">
        <f t="shared" si="2"/>
        <v>34</v>
      </c>
      <c r="Q11" s="27">
        <f t="shared" si="3"/>
        <v>10</v>
      </c>
      <c r="R11" s="28">
        <f t="shared" si="4"/>
        <v>0</v>
      </c>
      <c r="S11" s="28">
        <f t="shared" si="5"/>
        <v>0</v>
      </c>
      <c r="T11" s="29"/>
      <c r="U11" s="30"/>
    </row>
    <row r="12" spans="1:21" s="12" customFormat="1" ht="14.25">
      <c r="A12" s="18">
        <v>9</v>
      </c>
      <c r="B12" s="19" t="s">
        <v>200</v>
      </c>
      <c r="C12" s="19" t="s">
        <v>154</v>
      </c>
      <c r="D12" s="34">
        <v>1</v>
      </c>
      <c r="E12" s="35">
        <v>2</v>
      </c>
      <c r="F12" s="33">
        <v>8</v>
      </c>
      <c r="G12" s="36">
        <v>3.5</v>
      </c>
      <c r="H12" s="20">
        <v>7</v>
      </c>
      <c r="I12" s="263">
        <v>2.5</v>
      </c>
      <c r="J12" s="33">
        <v>13</v>
      </c>
      <c r="K12" s="279">
        <v>3.5</v>
      </c>
      <c r="L12" s="280"/>
      <c r="M12" s="43"/>
      <c r="N12" s="24">
        <f t="shared" si="0"/>
        <v>29</v>
      </c>
      <c r="O12" s="25">
        <f t="shared" si="1"/>
        <v>11.5</v>
      </c>
      <c r="P12" s="26">
        <f t="shared" si="2"/>
        <v>29</v>
      </c>
      <c r="Q12" s="27">
        <f t="shared" si="3"/>
        <v>11.5</v>
      </c>
      <c r="R12" s="28">
        <f t="shared" si="4"/>
        <v>0</v>
      </c>
      <c r="S12" s="28">
        <f t="shared" si="5"/>
        <v>0</v>
      </c>
      <c r="T12" s="29"/>
      <c r="U12" s="30"/>
    </row>
    <row r="13" spans="1:21" s="12" customFormat="1" ht="14.25">
      <c r="A13" s="18">
        <v>10</v>
      </c>
      <c r="B13" s="135" t="s">
        <v>189</v>
      </c>
      <c r="C13" s="135" t="s">
        <v>61</v>
      </c>
      <c r="D13" s="73">
        <v>6</v>
      </c>
      <c r="E13" s="141">
        <v>3.5</v>
      </c>
      <c r="F13" s="73">
        <v>12</v>
      </c>
      <c r="G13" s="184">
        <v>4</v>
      </c>
      <c r="H13" s="73">
        <v>9</v>
      </c>
      <c r="I13" s="84">
        <v>3</v>
      </c>
      <c r="J13" s="166">
        <v>0</v>
      </c>
      <c r="K13" s="179">
        <v>0</v>
      </c>
      <c r="L13" s="150"/>
      <c r="M13" s="40"/>
      <c r="N13" s="24">
        <f t="shared" si="0"/>
        <v>27</v>
      </c>
      <c r="O13" s="25">
        <f t="shared" si="1"/>
        <v>10.5</v>
      </c>
      <c r="P13" s="26">
        <f t="shared" si="2"/>
        <v>27</v>
      </c>
      <c r="Q13" s="27">
        <f t="shared" si="3"/>
        <v>10.5</v>
      </c>
      <c r="R13" s="28">
        <f t="shared" si="4"/>
        <v>0</v>
      </c>
      <c r="S13" s="28">
        <f t="shared" si="5"/>
        <v>0</v>
      </c>
      <c r="T13" s="29"/>
      <c r="U13" s="30"/>
    </row>
    <row r="14" spans="1:21" s="12" customFormat="1" ht="14.25">
      <c r="A14" s="18">
        <v>11</v>
      </c>
      <c r="B14" s="135" t="s">
        <v>181</v>
      </c>
      <c r="C14" s="135" t="s">
        <v>185</v>
      </c>
      <c r="D14" s="73">
        <v>13</v>
      </c>
      <c r="E14" s="141">
        <v>4.5</v>
      </c>
      <c r="F14" s="93">
        <v>14</v>
      </c>
      <c r="G14" s="177">
        <v>4</v>
      </c>
      <c r="H14" s="73">
        <v>0</v>
      </c>
      <c r="I14" s="178">
        <v>0</v>
      </c>
      <c r="J14" s="93">
        <v>0</v>
      </c>
      <c r="K14" s="176">
        <v>0</v>
      </c>
      <c r="L14" s="73"/>
      <c r="M14" s="32"/>
      <c r="N14" s="24">
        <f t="shared" si="0"/>
        <v>27</v>
      </c>
      <c r="O14" s="25">
        <f t="shared" si="1"/>
        <v>8.5</v>
      </c>
      <c r="P14" s="26">
        <f t="shared" si="2"/>
        <v>27</v>
      </c>
      <c r="Q14" s="27">
        <f t="shared" si="3"/>
        <v>8.5</v>
      </c>
      <c r="R14" s="28">
        <f t="shared" si="4"/>
        <v>0</v>
      </c>
      <c r="S14" s="28">
        <f t="shared" si="5"/>
        <v>0</v>
      </c>
      <c r="T14" s="29"/>
      <c r="U14" s="30"/>
    </row>
    <row r="15" spans="1:21" s="12" customFormat="1" ht="14.25">
      <c r="A15" s="18">
        <v>12</v>
      </c>
      <c r="B15" s="19" t="s">
        <v>186</v>
      </c>
      <c r="C15" s="19" t="s">
        <v>71</v>
      </c>
      <c r="D15" s="31">
        <v>9</v>
      </c>
      <c r="E15" s="32">
        <v>4</v>
      </c>
      <c r="F15" s="20">
        <v>0</v>
      </c>
      <c r="G15" s="263">
        <v>0</v>
      </c>
      <c r="H15" s="31">
        <v>0</v>
      </c>
      <c r="I15" s="32">
        <v>0</v>
      </c>
      <c r="J15" s="33">
        <v>15</v>
      </c>
      <c r="K15" s="36">
        <v>4</v>
      </c>
      <c r="L15" s="20"/>
      <c r="M15" s="38"/>
      <c r="N15" s="24">
        <f t="shared" si="0"/>
        <v>24</v>
      </c>
      <c r="O15" s="25">
        <f t="shared" si="1"/>
        <v>8</v>
      </c>
      <c r="P15" s="26">
        <f t="shared" si="2"/>
        <v>24</v>
      </c>
      <c r="Q15" s="27">
        <f t="shared" si="3"/>
        <v>8</v>
      </c>
      <c r="R15" s="28">
        <f t="shared" si="4"/>
        <v>0</v>
      </c>
      <c r="S15" s="28">
        <f t="shared" si="5"/>
        <v>0</v>
      </c>
      <c r="T15" s="29"/>
      <c r="U15" s="30"/>
    </row>
    <row r="16" spans="1:21" s="12" customFormat="1" ht="14.25">
      <c r="A16" s="18">
        <v>13</v>
      </c>
      <c r="B16" s="19" t="s">
        <v>242</v>
      </c>
      <c r="C16" s="19" t="s">
        <v>40</v>
      </c>
      <c r="D16" s="31">
        <v>0</v>
      </c>
      <c r="E16" s="35">
        <v>0</v>
      </c>
      <c r="F16" s="33">
        <v>0</v>
      </c>
      <c r="G16" s="263">
        <v>0</v>
      </c>
      <c r="H16" s="20">
        <v>11</v>
      </c>
      <c r="I16" s="263">
        <v>3</v>
      </c>
      <c r="J16" s="33">
        <v>12</v>
      </c>
      <c r="K16" s="36">
        <v>3.5</v>
      </c>
      <c r="L16" s="39"/>
      <c r="M16" s="40"/>
      <c r="N16" s="24">
        <f t="shared" si="0"/>
        <v>23</v>
      </c>
      <c r="O16" s="25">
        <f t="shared" si="1"/>
        <v>6.5</v>
      </c>
      <c r="P16" s="26">
        <f t="shared" si="2"/>
        <v>23</v>
      </c>
      <c r="Q16" s="27">
        <f t="shared" si="3"/>
        <v>6.5</v>
      </c>
      <c r="R16" s="28">
        <f t="shared" si="4"/>
        <v>0</v>
      </c>
      <c r="S16" s="28">
        <f t="shared" si="5"/>
        <v>0</v>
      </c>
      <c r="T16" s="29"/>
      <c r="U16" s="30"/>
    </row>
    <row r="17" spans="1:21" s="12" customFormat="1" ht="14.25">
      <c r="A17" s="18">
        <v>14</v>
      </c>
      <c r="B17" s="135" t="s">
        <v>192</v>
      </c>
      <c r="C17" s="135" t="s">
        <v>34</v>
      </c>
      <c r="D17" s="138">
        <v>3</v>
      </c>
      <c r="E17" s="141">
        <v>3</v>
      </c>
      <c r="F17" s="166">
        <v>13</v>
      </c>
      <c r="G17" s="177">
        <v>4</v>
      </c>
      <c r="H17" s="73">
        <v>6</v>
      </c>
      <c r="I17" s="74">
        <v>2.5</v>
      </c>
      <c r="J17" s="166">
        <v>0</v>
      </c>
      <c r="K17" s="169">
        <v>0</v>
      </c>
      <c r="L17" s="73"/>
      <c r="M17" s="32"/>
      <c r="N17" s="24">
        <f t="shared" si="0"/>
        <v>22</v>
      </c>
      <c r="O17" s="25">
        <f t="shared" si="1"/>
        <v>9.5</v>
      </c>
      <c r="P17" s="26">
        <f t="shared" si="2"/>
        <v>22</v>
      </c>
      <c r="Q17" s="27">
        <f t="shared" si="3"/>
        <v>9.5</v>
      </c>
      <c r="R17" s="28">
        <f t="shared" si="4"/>
        <v>0</v>
      </c>
      <c r="S17" s="28">
        <f t="shared" si="5"/>
        <v>0</v>
      </c>
      <c r="T17" s="29"/>
      <c r="U17" s="30"/>
    </row>
    <row r="18" spans="1:21" s="12" customFormat="1" ht="14.25">
      <c r="A18" s="18">
        <v>15</v>
      </c>
      <c r="B18" s="135" t="s">
        <v>209</v>
      </c>
      <c r="C18" s="135" t="s">
        <v>32</v>
      </c>
      <c r="D18" s="73">
        <v>0</v>
      </c>
      <c r="E18" s="74">
        <v>0</v>
      </c>
      <c r="F18" s="93">
        <v>4</v>
      </c>
      <c r="G18" s="185">
        <v>3</v>
      </c>
      <c r="H18" s="73">
        <v>12</v>
      </c>
      <c r="I18" s="178">
        <v>3.5</v>
      </c>
      <c r="J18" s="166">
        <v>6</v>
      </c>
      <c r="K18" s="169">
        <v>2.5</v>
      </c>
      <c r="L18" s="73"/>
      <c r="M18" s="45"/>
      <c r="N18" s="24">
        <f t="shared" si="0"/>
        <v>22</v>
      </c>
      <c r="O18" s="25">
        <f t="shared" si="1"/>
        <v>9</v>
      </c>
      <c r="P18" s="26">
        <f t="shared" si="2"/>
        <v>22</v>
      </c>
      <c r="Q18" s="27">
        <f t="shared" si="3"/>
        <v>9</v>
      </c>
      <c r="R18" s="28">
        <f t="shared" si="4"/>
        <v>0</v>
      </c>
      <c r="S18" s="28">
        <f t="shared" si="5"/>
        <v>0</v>
      </c>
      <c r="T18" s="29"/>
      <c r="U18" s="30"/>
    </row>
    <row r="19" spans="1:21" s="12" customFormat="1" ht="14.25">
      <c r="A19" s="18">
        <v>16</v>
      </c>
      <c r="B19" s="135" t="s">
        <v>175</v>
      </c>
      <c r="C19" s="135" t="s">
        <v>42</v>
      </c>
      <c r="D19" s="138">
        <v>20</v>
      </c>
      <c r="E19" s="141">
        <v>6</v>
      </c>
      <c r="F19" s="93">
        <v>0</v>
      </c>
      <c r="G19" s="176">
        <v>0</v>
      </c>
      <c r="H19" s="93">
        <v>0</v>
      </c>
      <c r="I19" s="176">
        <v>0</v>
      </c>
      <c r="J19" s="166">
        <v>0</v>
      </c>
      <c r="K19" s="169">
        <v>0</v>
      </c>
      <c r="L19" s="93"/>
      <c r="M19" s="282"/>
      <c r="N19" s="24">
        <f t="shared" si="0"/>
        <v>20</v>
      </c>
      <c r="O19" s="25">
        <f t="shared" si="1"/>
        <v>6</v>
      </c>
      <c r="P19" s="26">
        <f t="shared" si="2"/>
        <v>20</v>
      </c>
      <c r="Q19" s="27">
        <f t="shared" si="3"/>
        <v>6</v>
      </c>
      <c r="R19" s="28">
        <f t="shared" si="4"/>
        <v>0</v>
      </c>
      <c r="S19" s="28">
        <f t="shared" si="5"/>
        <v>0</v>
      </c>
      <c r="T19" s="29"/>
      <c r="U19" s="30"/>
    </row>
    <row r="20" spans="1:21" s="12" customFormat="1" ht="14.25">
      <c r="A20" s="18">
        <v>17</v>
      </c>
      <c r="B20" s="135" t="s">
        <v>176</v>
      </c>
      <c r="C20" s="135" t="s">
        <v>42</v>
      </c>
      <c r="D20" s="73">
        <v>18</v>
      </c>
      <c r="E20" s="74">
        <v>5.5</v>
      </c>
      <c r="F20" s="93">
        <v>0</v>
      </c>
      <c r="G20" s="94">
        <v>0</v>
      </c>
      <c r="H20" s="93">
        <v>0</v>
      </c>
      <c r="I20" s="176">
        <v>0</v>
      </c>
      <c r="J20" s="166">
        <v>0</v>
      </c>
      <c r="K20" s="169">
        <v>0</v>
      </c>
      <c r="L20" s="73"/>
      <c r="M20" s="44"/>
      <c r="N20" s="24">
        <f t="shared" si="0"/>
        <v>18</v>
      </c>
      <c r="O20" s="25">
        <f t="shared" si="1"/>
        <v>5.5</v>
      </c>
      <c r="P20" s="26">
        <f t="shared" si="2"/>
        <v>18</v>
      </c>
      <c r="Q20" s="27">
        <f t="shared" si="3"/>
        <v>5.5</v>
      </c>
      <c r="R20" s="28">
        <f t="shared" si="4"/>
        <v>0</v>
      </c>
      <c r="S20" s="28">
        <f t="shared" si="5"/>
        <v>0</v>
      </c>
      <c r="T20" s="29"/>
      <c r="U20" s="30"/>
    </row>
    <row r="21" spans="1:21" s="12" customFormat="1" ht="14.25">
      <c r="A21" s="18">
        <v>18</v>
      </c>
      <c r="B21" s="135" t="s">
        <v>240</v>
      </c>
      <c r="C21" s="135" t="s">
        <v>32</v>
      </c>
      <c r="D21" s="138">
        <v>0</v>
      </c>
      <c r="E21" s="178">
        <v>0</v>
      </c>
      <c r="F21" s="93">
        <v>0</v>
      </c>
      <c r="G21" s="176">
        <v>0</v>
      </c>
      <c r="H21" s="93">
        <v>18</v>
      </c>
      <c r="I21" s="176">
        <v>5</v>
      </c>
      <c r="J21" s="166">
        <v>0</v>
      </c>
      <c r="K21" s="169">
        <v>0</v>
      </c>
      <c r="L21" s="73"/>
      <c r="M21" s="44"/>
      <c r="N21" s="24">
        <f t="shared" si="0"/>
        <v>18</v>
      </c>
      <c r="O21" s="25">
        <f t="shared" si="1"/>
        <v>5</v>
      </c>
      <c r="P21" s="26">
        <f t="shared" si="2"/>
        <v>18</v>
      </c>
      <c r="Q21" s="27">
        <f t="shared" si="3"/>
        <v>5</v>
      </c>
      <c r="R21" s="28">
        <f t="shared" si="4"/>
        <v>0</v>
      </c>
      <c r="S21" s="28">
        <f t="shared" si="5"/>
        <v>0</v>
      </c>
      <c r="T21" s="29"/>
      <c r="U21" s="30"/>
    </row>
    <row r="22" spans="1:21" s="12" customFormat="1" ht="14.25">
      <c r="A22" s="18">
        <v>19</v>
      </c>
      <c r="B22" s="135" t="s">
        <v>191</v>
      </c>
      <c r="C22" s="135" t="s">
        <v>185</v>
      </c>
      <c r="D22" s="93">
        <v>4</v>
      </c>
      <c r="E22" s="94">
        <v>3</v>
      </c>
      <c r="F22" s="93">
        <v>0</v>
      </c>
      <c r="G22" s="94">
        <v>0</v>
      </c>
      <c r="H22" s="93">
        <v>13</v>
      </c>
      <c r="I22" s="176">
        <v>4</v>
      </c>
      <c r="J22" s="166">
        <v>0</v>
      </c>
      <c r="K22" s="169">
        <v>0</v>
      </c>
      <c r="L22" s="73"/>
      <c r="M22" s="32"/>
      <c r="N22" s="24">
        <f t="shared" si="0"/>
        <v>17</v>
      </c>
      <c r="O22" s="25">
        <f t="shared" si="1"/>
        <v>7</v>
      </c>
      <c r="P22" s="26">
        <f t="shared" si="2"/>
        <v>17</v>
      </c>
      <c r="Q22" s="27">
        <f t="shared" si="3"/>
        <v>7</v>
      </c>
      <c r="R22" s="28">
        <f t="shared" si="4"/>
        <v>0</v>
      </c>
      <c r="S22" s="28">
        <f t="shared" si="5"/>
        <v>0</v>
      </c>
      <c r="T22" s="29"/>
      <c r="U22" s="30"/>
    </row>
    <row r="23" spans="1:21" s="12" customFormat="1" ht="14.25">
      <c r="A23" s="18">
        <v>20</v>
      </c>
      <c r="B23" s="135" t="s">
        <v>204</v>
      </c>
      <c r="C23" s="135" t="s">
        <v>132</v>
      </c>
      <c r="D23" s="73">
        <v>0</v>
      </c>
      <c r="E23" s="178">
        <v>0</v>
      </c>
      <c r="F23" s="93">
        <v>17</v>
      </c>
      <c r="G23" s="176">
        <v>5.5</v>
      </c>
      <c r="H23" s="166">
        <v>0</v>
      </c>
      <c r="I23" s="176">
        <v>0</v>
      </c>
      <c r="J23" s="93">
        <v>0</v>
      </c>
      <c r="K23" s="176">
        <v>0</v>
      </c>
      <c r="L23" s="132"/>
      <c r="M23" s="42"/>
      <c r="N23" s="24">
        <f t="shared" si="0"/>
        <v>17</v>
      </c>
      <c r="O23" s="25">
        <f t="shared" si="1"/>
        <v>5.5</v>
      </c>
      <c r="P23" s="26">
        <f t="shared" si="2"/>
        <v>17</v>
      </c>
      <c r="Q23" s="27">
        <f t="shared" si="3"/>
        <v>5.5</v>
      </c>
      <c r="R23" s="28">
        <f t="shared" si="4"/>
        <v>0</v>
      </c>
      <c r="S23" s="28">
        <f t="shared" si="5"/>
        <v>0</v>
      </c>
      <c r="T23" s="29"/>
      <c r="U23" s="30"/>
    </row>
    <row r="24" spans="1:21" s="30" customFormat="1" ht="14.25">
      <c r="A24" s="18">
        <v>21</v>
      </c>
      <c r="B24" s="19" t="s">
        <v>207</v>
      </c>
      <c r="C24" s="19" t="s">
        <v>95</v>
      </c>
      <c r="D24" s="31">
        <v>0</v>
      </c>
      <c r="E24" s="32">
        <v>0</v>
      </c>
      <c r="F24" s="31">
        <v>6</v>
      </c>
      <c r="G24" s="32">
        <v>3</v>
      </c>
      <c r="H24" s="20">
        <v>0</v>
      </c>
      <c r="I24" s="21">
        <v>0</v>
      </c>
      <c r="J24" s="33">
        <v>10</v>
      </c>
      <c r="K24" s="36">
        <v>3</v>
      </c>
      <c r="L24" s="280"/>
      <c r="M24" s="43"/>
      <c r="N24" s="24">
        <f t="shared" si="0"/>
        <v>16</v>
      </c>
      <c r="O24" s="25">
        <f t="shared" si="1"/>
        <v>6</v>
      </c>
      <c r="P24" s="26">
        <f t="shared" si="2"/>
        <v>16</v>
      </c>
      <c r="Q24" s="27">
        <f t="shared" si="3"/>
        <v>6</v>
      </c>
      <c r="R24" s="28">
        <f t="shared" si="4"/>
        <v>0</v>
      </c>
      <c r="S24" s="28">
        <f t="shared" si="5"/>
        <v>0</v>
      </c>
      <c r="T24" s="29"/>
      <c r="U24" s="46"/>
    </row>
    <row r="25" spans="1:21" s="46" customFormat="1" ht="14.25">
      <c r="A25" s="18">
        <v>22</v>
      </c>
      <c r="B25" s="135" t="s">
        <v>241</v>
      </c>
      <c r="C25" s="135" t="s">
        <v>32</v>
      </c>
      <c r="D25" s="73">
        <v>0</v>
      </c>
      <c r="E25" s="178">
        <v>0</v>
      </c>
      <c r="F25" s="93">
        <v>0</v>
      </c>
      <c r="G25" s="176">
        <v>0</v>
      </c>
      <c r="H25" s="93">
        <v>16</v>
      </c>
      <c r="I25" s="176">
        <v>4.5</v>
      </c>
      <c r="J25" s="166">
        <v>0</v>
      </c>
      <c r="K25" s="169">
        <v>0</v>
      </c>
      <c r="L25" s="73"/>
      <c r="M25" s="44"/>
      <c r="N25" s="24">
        <f t="shared" si="0"/>
        <v>16</v>
      </c>
      <c r="O25" s="25">
        <f t="shared" si="1"/>
        <v>4.5</v>
      </c>
      <c r="P25" s="26">
        <f t="shared" si="2"/>
        <v>16</v>
      </c>
      <c r="Q25" s="27">
        <f t="shared" si="3"/>
        <v>4.5</v>
      </c>
      <c r="R25" s="28">
        <f t="shared" si="4"/>
        <v>0</v>
      </c>
      <c r="S25" s="28">
        <f t="shared" si="5"/>
        <v>0</v>
      </c>
      <c r="T25" s="30"/>
      <c r="U25" s="30"/>
    </row>
    <row r="26" spans="1:21" s="46" customFormat="1" ht="14.25">
      <c r="A26" s="18">
        <v>23</v>
      </c>
      <c r="B26" s="135" t="s">
        <v>180</v>
      </c>
      <c r="C26" s="135" t="s">
        <v>71</v>
      </c>
      <c r="D26" s="93">
        <v>14</v>
      </c>
      <c r="E26" s="176">
        <v>4.5</v>
      </c>
      <c r="F26" s="166">
        <v>0</v>
      </c>
      <c r="G26" s="176">
        <v>0</v>
      </c>
      <c r="H26" s="166">
        <v>0</v>
      </c>
      <c r="I26" s="169">
        <v>0</v>
      </c>
      <c r="J26" s="166">
        <v>0</v>
      </c>
      <c r="K26" s="169">
        <v>0</v>
      </c>
      <c r="L26" s="93"/>
      <c r="M26" s="38"/>
      <c r="N26" s="24">
        <f t="shared" si="0"/>
        <v>14</v>
      </c>
      <c r="O26" s="25">
        <f t="shared" si="1"/>
        <v>4.5</v>
      </c>
      <c r="P26" s="26">
        <f t="shared" si="2"/>
        <v>14</v>
      </c>
      <c r="Q26" s="27">
        <f t="shared" si="3"/>
        <v>4.5</v>
      </c>
      <c r="R26" s="28">
        <f t="shared" si="4"/>
        <v>0</v>
      </c>
      <c r="S26" s="28">
        <f t="shared" si="5"/>
        <v>0</v>
      </c>
      <c r="T26" s="30"/>
      <c r="U26" s="30"/>
    </row>
    <row r="27" spans="1:21" s="46" customFormat="1" ht="14.25">
      <c r="A27" s="18">
        <v>24</v>
      </c>
      <c r="B27" s="19" t="s">
        <v>190</v>
      </c>
      <c r="C27" s="19" t="s">
        <v>129</v>
      </c>
      <c r="D27" s="20">
        <v>5</v>
      </c>
      <c r="E27" s="21">
        <v>3.5</v>
      </c>
      <c r="F27" s="20">
        <v>0</v>
      </c>
      <c r="G27" s="21">
        <v>0</v>
      </c>
      <c r="H27" s="20">
        <v>0</v>
      </c>
      <c r="I27" s="21">
        <v>0</v>
      </c>
      <c r="J27" s="33">
        <v>8</v>
      </c>
      <c r="K27" s="36">
        <v>2.5</v>
      </c>
      <c r="L27" s="280"/>
      <c r="M27" s="42"/>
      <c r="N27" s="24">
        <f t="shared" si="0"/>
        <v>13</v>
      </c>
      <c r="O27" s="25">
        <f t="shared" si="1"/>
        <v>6</v>
      </c>
      <c r="P27" s="26">
        <f t="shared" si="2"/>
        <v>13</v>
      </c>
      <c r="Q27" s="27">
        <f t="shared" si="3"/>
        <v>6</v>
      </c>
      <c r="R27" s="28">
        <f t="shared" si="4"/>
        <v>0</v>
      </c>
      <c r="S27" s="28">
        <f t="shared" si="5"/>
        <v>0</v>
      </c>
      <c r="T27" s="30"/>
      <c r="U27" s="30"/>
    </row>
    <row r="28" spans="1:21" s="46" customFormat="1" ht="14.25">
      <c r="A28" s="18">
        <v>25</v>
      </c>
      <c r="B28" s="135" t="s">
        <v>205</v>
      </c>
      <c r="C28" s="135" t="s">
        <v>159</v>
      </c>
      <c r="D28" s="93">
        <v>0</v>
      </c>
      <c r="E28" s="176">
        <v>0</v>
      </c>
      <c r="F28" s="93">
        <v>11</v>
      </c>
      <c r="G28" s="176">
        <v>4</v>
      </c>
      <c r="H28" s="93">
        <v>0</v>
      </c>
      <c r="I28" s="176">
        <v>0</v>
      </c>
      <c r="J28" s="93">
        <v>0</v>
      </c>
      <c r="K28" s="176">
        <v>0</v>
      </c>
      <c r="L28" s="73"/>
      <c r="M28" s="32"/>
      <c r="N28" s="24">
        <f t="shared" si="0"/>
        <v>11</v>
      </c>
      <c r="O28" s="25">
        <f t="shared" si="1"/>
        <v>4</v>
      </c>
      <c r="P28" s="26">
        <f t="shared" si="2"/>
        <v>11</v>
      </c>
      <c r="Q28" s="27">
        <f t="shared" si="3"/>
        <v>4</v>
      </c>
      <c r="R28" s="28">
        <f t="shared" si="4"/>
        <v>0</v>
      </c>
      <c r="S28" s="28">
        <f t="shared" si="5"/>
        <v>0</v>
      </c>
      <c r="T28" s="30"/>
      <c r="U28" s="30"/>
    </row>
    <row r="29" spans="1:21" s="46" customFormat="1" ht="14.25">
      <c r="A29" s="18">
        <v>26</v>
      </c>
      <c r="B29" s="135" t="s">
        <v>208</v>
      </c>
      <c r="C29" s="135" t="s">
        <v>61</v>
      </c>
      <c r="D29" s="166">
        <v>0</v>
      </c>
      <c r="E29" s="169">
        <v>0</v>
      </c>
      <c r="F29" s="166">
        <v>5</v>
      </c>
      <c r="G29" s="176">
        <v>3</v>
      </c>
      <c r="H29" s="93">
        <v>5</v>
      </c>
      <c r="I29" s="176">
        <v>2</v>
      </c>
      <c r="J29" s="93">
        <v>0</v>
      </c>
      <c r="K29" s="176">
        <v>0</v>
      </c>
      <c r="L29" s="93"/>
      <c r="M29" s="47"/>
      <c r="N29" s="24">
        <f t="shared" si="0"/>
        <v>10</v>
      </c>
      <c r="O29" s="25">
        <f t="shared" si="1"/>
        <v>5</v>
      </c>
      <c r="P29" s="26">
        <f t="shared" si="2"/>
        <v>10</v>
      </c>
      <c r="Q29" s="27">
        <f t="shared" si="3"/>
        <v>5</v>
      </c>
      <c r="R29" s="28">
        <f t="shared" si="4"/>
        <v>0</v>
      </c>
      <c r="S29" s="28">
        <f t="shared" si="5"/>
        <v>0</v>
      </c>
      <c r="T29" s="30"/>
      <c r="U29" s="30"/>
    </row>
    <row r="30" spans="1:21" s="46" customFormat="1" ht="14.25">
      <c r="A30" s="18">
        <v>27</v>
      </c>
      <c r="B30" s="135" t="s">
        <v>212</v>
      </c>
      <c r="C30" s="135" t="s">
        <v>32</v>
      </c>
      <c r="D30" s="93">
        <v>0</v>
      </c>
      <c r="E30" s="169">
        <v>0</v>
      </c>
      <c r="F30" s="93">
        <v>1</v>
      </c>
      <c r="G30" s="94">
        <v>1</v>
      </c>
      <c r="H30" s="93">
        <v>8</v>
      </c>
      <c r="I30" s="94">
        <v>3</v>
      </c>
      <c r="J30" s="166">
        <v>0</v>
      </c>
      <c r="K30" s="169">
        <v>0</v>
      </c>
      <c r="L30" s="150"/>
      <c r="M30" s="49"/>
      <c r="N30" s="24">
        <f t="shared" si="0"/>
        <v>9</v>
      </c>
      <c r="O30" s="25">
        <f t="shared" si="1"/>
        <v>4</v>
      </c>
      <c r="P30" s="26">
        <f t="shared" si="2"/>
        <v>9</v>
      </c>
      <c r="Q30" s="27">
        <f t="shared" si="3"/>
        <v>4</v>
      </c>
      <c r="R30" s="28">
        <f>IF(COUNT(M30,K30,I31,G30,E30)=5,MIN(M30,K30,I31,G30,E30),0)</f>
        <v>0</v>
      </c>
      <c r="S30" s="28">
        <f>IF(COUNT(D30,F30,H31,J30,L30)=5,MIN(D30,F30,H31,J30,L30),0)</f>
        <v>0</v>
      </c>
      <c r="T30" s="30"/>
      <c r="U30" s="30"/>
    </row>
    <row r="31" spans="1:21" s="46" customFormat="1" ht="14.25">
      <c r="A31" s="18">
        <v>28</v>
      </c>
      <c r="B31" s="135" t="s">
        <v>206</v>
      </c>
      <c r="C31" s="135" t="s">
        <v>61</v>
      </c>
      <c r="D31" s="93">
        <v>0</v>
      </c>
      <c r="E31" s="94">
        <v>0</v>
      </c>
      <c r="F31" s="93">
        <v>9</v>
      </c>
      <c r="G31" s="94">
        <v>3.5</v>
      </c>
      <c r="H31" s="93">
        <v>0</v>
      </c>
      <c r="I31" s="264">
        <v>0</v>
      </c>
      <c r="J31" s="166">
        <v>0</v>
      </c>
      <c r="K31" s="169">
        <v>0</v>
      </c>
      <c r="L31" s="150"/>
      <c r="M31" s="49"/>
      <c r="N31" s="24">
        <f t="shared" si="0"/>
        <v>9</v>
      </c>
      <c r="O31" s="25">
        <f t="shared" si="1"/>
        <v>3.5</v>
      </c>
      <c r="P31" s="26">
        <f t="shared" si="2"/>
        <v>9</v>
      </c>
      <c r="Q31" s="27">
        <f t="shared" si="3"/>
        <v>3.5</v>
      </c>
      <c r="R31" s="28">
        <v>0</v>
      </c>
      <c r="S31" s="28">
        <v>0</v>
      </c>
      <c r="T31" s="30"/>
      <c r="U31" s="30"/>
    </row>
    <row r="32" spans="1:21" s="46" customFormat="1" ht="14.25">
      <c r="A32" s="18">
        <v>29</v>
      </c>
      <c r="B32" s="19" t="s">
        <v>197</v>
      </c>
      <c r="C32" s="19" t="s">
        <v>42</v>
      </c>
      <c r="D32" s="20">
        <v>1</v>
      </c>
      <c r="E32" s="21">
        <v>3</v>
      </c>
      <c r="F32" s="20">
        <v>7</v>
      </c>
      <c r="G32" s="21">
        <v>3</v>
      </c>
      <c r="H32" s="20">
        <v>0</v>
      </c>
      <c r="I32" s="21">
        <v>0</v>
      </c>
      <c r="J32" s="33">
        <v>0</v>
      </c>
      <c r="K32" s="36">
        <v>0</v>
      </c>
      <c r="L32" s="39"/>
      <c r="M32" s="50"/>
      <c r="N32" s="24">
        <f t="shared" si="0"/>
        <v>8</v>
      </c>
      <c r="O32" s="25">
        <f t="shared" si="1"/>
        <v>6</v>
      </c>
      <c r="P32" s="26">
        <f t="shared" si="2"/>
        <v>8</v>
      </c>
      <c r="Q32" s="27">
        <f t="shared" si="3"/>
        <v>6</v>
      </c>
      <c r="R32" s="28">
        <v>0</v>
      </c>
      <c r="S32" s="28">
        <v>0</v>
      </c>
      <c r="T32" s="30"/>
      <c r="U32" s="30"/>
    </row>
    <row r="33" spans="1:21" s="46" customFormat="1" ht="14.25">
      <c r="A33" s="18">
        <v>30</v>
      </c>
      <c r="B33" s="135" t="s">
        <v>187</v>
      </c>
      <c r="C33" s="183" t="s">
        <v>38</v>
      </c>
      <c r="D33" s="93">
        <v>8</v>
      </c>
      <c r="E33" s="169">
        <v>4</v>
      </c>
      <c r="F33" s="93">
        <v>0</v>
      </c>
      <c r="G33" s="176">
        <v>0</v>
      </c>
      <c r="H33" s="93">
        <v>0</v>
      </c>
      <c r="I33" s="176">
        <v>0</v>
      </c>
      <c r="J33" s="166">
        <v>0</v>
      </c>
      <c r="K33" s="169">
        <v>0</v>
      </c>
      <c r="L33" s="150"/>
      <c r="M33" s="50"/>
      <c r="N33" s="24">
        <f t="shared" si="0"/>
        <v>8</v>
      </c>
      <c r="O33" s="25">
        <f t="shared" si="1"/>
        <v>4</v>
      </c>
      <c r="P33" s="26">
        <f t="shared" si="2"/>
        <v>8</v>
      </c>
      <c r="Q33" s="27">
        <f t="shared" si="3"/>
        <v>4</v>
      </c>
      <c r="R33" s="28">
        <v>0</v>
      </c>
      <c r="S33" s="28">
        <v>0</v>
      </c>
      <c r="T33" s="30"/>
      <c r="U33" s="30"/>
    </row>
    <row r="34" spans="1:21" s="46" customFormat="1" ht="14.25">
      <c r="A34" s="18">
        <v>31</v>
      </c>
      <c r="B34" s="135" t="s">
        <v>210</v>
      </c>
      <c r="C34" s="135" t="s">
        <v>40</v>
      </c>
      <c r="D34" s="93">
        <v>0</v>
      </c>
      <c r="E34" s="176">
        <v>0</v>
      </c>
      <c r="F34" s="166">
        <v>3</v>
      </c>
      <c r="G34" s="176">
        <v>2</v>
      </c>
      <c r="H34" s="93">
        <v>0</v>
      </c>
      <c r="I34" s="94">
        <v>0</v>
      </c>
      <c r="J34" s="166">
        <v>5</v>
      </c>
      <c r="K34" s="169">
        <v>1.5</v>
      </c>
      <c r="L34" s="150"/>
      <c r="M34" s="49"/>
      <c r="N34" s="24">
        <f t="shared" si="0"/>
        <v>8</v>
      </c>
      <c r="O34" s="25">
        <f t="shared" si="1"/>
        <v>3.5</v>
      </c>
      <c r="P34" s="26">
        <f t="shared" si="2"/>
        <v>8</v>
      </c>
      <c r="Q34" s="27">
        <f t="shared" si="3"/>
        <v>3.5</v>
      </c>
      <c r="R34" s="28">
        <v>0</v>
      </c>
      <c r="S34" s="28">
        <v>0</v>
      </c>
      <c r="T34" s="30"/>
      <c r="U34" s="30"/>
    </row>
    <row r="35" spans="1:21" s="46" customFormat="1" ht="14.25">
      <c r="A35" s="18">
        <v>32</v>
      </c>
      <c r="B35" s="19" t="s">
        <v>188</v>
      </c>
      <c r="C35" s="19" t="s">
        <v>32</v>
      </c>
      <c r="D35" s="20">
        <v>7</v>
      </c>
      <c r="E35" s="21">
        <v>3.5</v>
      </c>
      <c r="F35" s="20">
        <v>0</v>
      </c>
      <c r="G35" s="21">
        <v>0</v>
      </c>
      <c r="H35" s="20">
        <v>0</v>
      </c>
      <c r="I35" s="21">
        <v>0</v>
      </c>
      <c r="J35" s="33">
        <v>0</v>
      </c>
      <c r="K35" s="36">
        <v>0</v>
      </c>
      <c r="L35" s="39"/>
      <c r="M35" s="50"/>
      <c r="N35" s="24">
        <f t="shared" si="0"/>
        <v>7</v>
      </c>
      <c r="O35" s="25">
        <f t="shared" si="1"/>
        <v>3.5</v>
      </c>
      <c r="P35" s="26">
        <f t="shared" si="2"/>
        <v>7</v>
      </c>
      <c r="Q35" s="27">
        <f t="shared" si="3"/>
        <v>3.5</v>
      </c>
      <c r="R35" s="28">
        <v>0</v>
      </c>
      <c r="S35" s="28">
        <v>0</v>
      </c>
      <c r="T35" s="30"/>
      <c r="U35" s="30"/>
    </row>
    <row r="36" spans="1:21" s="46" customFormat="1" ht="14.25">
      <c r="A36" s="18">
        <v>33</v>
      </c>
      <c r="B36" s="19" t="s">
        <v>280</v>
      </c>
      <c r="C36" s="19" t="s">
        <v>116</v>
      </c>
      <c r="D36" s="20">
        <v>0</v>
      </c>
      <c r="E36" s="21">
        <v>0</v>
      </c>
      <c r="F36" s="20">
        <v>0</v>
      </c>
      <c r="G36" s="21">
        <v>0</v>
      </c>
      <c r="H36" s="20">
        <v>0</v>
      </c>
      <c r="I36" s="21">
        <v>0</v>
      </c>
      <c r="J36" s="33">
        <v>7</v>
      </c>
      <c r="K36" s="36">
        <v>2.5</v>
      </c>
      <c r="L36" s="39"/>
      <c r="M36" s="50"/>
      <c r="N36" s="24">
        <f t="shared" si="0"/>
        <v>7</v>
      </c>
      <c r="O36" s="25">
        <f t="shared" si="1"/>
        <v>2.5</v>
      </c>
      <c r="P36" s="26">
        <f t="shared" si="2"/>
        <v>7</v>
      </c>
      <c r="Q36" s="27">
        <f t="shared" si="3"/>
        <v>2.5</v>
      </c>
      <c r="R36" s="28">
        <v>0</v>
      </c>
      <c r="S36" s="28">
        <v>0</v>
      </c>
      <c r="T36" s="30"/>
      <c r="U36" s="30"/>
    </row>
    <row r="37" spans="1:21" s="46" customFormat="1" ht="14.25">
      <c r="A37" s="18">
        <v>34</v>
      </c>
      <c r="B37" s="135" t="s">
        <v>243</v>
      </c>
      <c r="C37" s="135" t="s">
        <v>159</v>
      </c>
      <c r="D37" s="93">
        <v>0</v>
      </c>
      <c r="E37" s="94">
        <v>0</v>
      </c>
      <c r="F37" s="93">
        <v>0</v>
      </c>
      <c r="G37" s="94">
        <v>0</v>
      </c>
      <c r="H37" s="93">
        <v>4</v>
      </c>
      <c r="I37" s="176">
        <v>0</v>
      </c>
      <c r="J37" s="166">
        <v>0</v>
      </c>
      <c r="K37" s="169">
        <v>0</v>
      </c>
      <c r="L37" s="150"/>
      <c r="M37" s="50"/>
      <c r="N37" s="24">
        <f t="shared" si="0"/>
        <v>4</v>
      </c>
      <c r="O37" s="25">
        <f t="shared" si="1"/>
        <v>0</v>
      </c>
      <c r="P37" s="26">
        <f t="shared" si="2"/>
        <v>4</v>
      </c>
      <c r="Q37" s="27">
        <f t="shared" si="3"/>
        <v>0</v>
      </c>
      <c r="R37" s="28">
        <v>0</v>
      </c>
      <c r="S37" s="28">
        <v>0</v>
      </c>
      <c r="T37" s="30"/>
      <c r="U37" s="30"/>
    </row>
    <row r="38" spans="1:21" s="46" customFormat="1" ht="14.25">
      <c r="A38" s="18">
        <v>35</v>
      </c>
      <c r="B38" s="135" t="s">
        <v>193</v>
      </c>
      <c r="C38" s="135" t="s">
        <v>185</v>
      </c>
      <c r="D38" s="93">
        <v>2</v>
      </c>
      <c r="E38" s="169">
        <v>3</v>
      </c>
      <c r="F38" s="166">
        <v>0</v>
      </c>
      <c r="G38" s="176">
        <v>0</v>
      </c>
      <c r="H38" s="93">
        <v>0</v>
      </c>
      <c r="I38" s="176">
        <v>0</v>
      </c>
      <c r="J38" s="166">
        <v>0</v>
      </c>
      <c r="K38" s="169">
        <v>0</v>
      </c>
      <c r="L38" s="150"/>
      <c r="M38" s="49"/>
      <c r="N38" s="24">
        <f t="shared" si="0"/>
        <v>2</v>
      </c>
      <c r="O38" s="25">
        <f t="shared" si="1"/>
        <v>3</v>
      </c>
      <c r="P38" s="26">
        <f t="shared" si="2"/>
        <v>2</v>
      </c>
      <c r="Q38" s="27">
        <f t="shared" si="3"/>
        <v>3</v>
      </c>
      <c r="R38" s="28">
        <v>0</v>
      </c>
      <c r="S38" s="28">
        <v>0</v>
      </c>
      <c r="T38" s="30"/>
      <c r="U38" s="30"/>
    </row>
    <row r="39" spans="1:21" s="46" customFormat="1" ht="14.25">
      <c r="A39" s="18">
        <v>36</v>
      </c>
      <c r="B39" s="135" t="s">
        <v>211</v>
      </c>
      <c r="C39" s="135" t="s">
        <v>29</v>
      </c>
      <c r="D39" s="93">
        <v>0</v>
      </c>
      <c r="E39" s="176">
        <v>0</v>
      </c>
      <c r="F39" s="93">
        <v>2</v>
      </c>
      <c r="G39" s="176">
        <v>2</v>
      </c>
      <c r="H39" s="93">
        <v>0</v>
      </c>
      <c r="I39" s="94">
        <v>0</v>
      </c>
      <c r="J39" s="93">
        <v>0</v>
      </c>
      <c r="K39" s="176">
        <v>0</v>
      </c>
      <c r="L39" s="150"/>
      <c r="M39" s="50"/>
      <c r="N39" s="24">
        <f t="shared" si="0"/>
        <v>2</v>
      </c>
      <c r="O39" s="25">
        <f t="shared" si="1"/>
        <v>2</v>
      </c>
      <c r="P39" s="26">
        <f t="shared" si="2"/>
        <v>2</v>
      </c>
      <c r="Q39" s="27">
        <f t="shared" si="3"/>
        <v>2</v>
      </c>
      <c r="R39" s="28">
        <v>0</v>
      </c>
      <c r="S39" s="28">
        <v>0</v>
      </c>
      <c r="T39" s="30"/>
      <c r="U39" s="30"/>
    </row>
    <row r="40" spans="1:21" s="46" customFormat="1" ht="14.25">
      <c r="A40" s="18">
        <v>37</v>
      </c>
      <c r="B40" s="19" t="s">
        <v>194</v>
      </c>
      <c r="C40" s="19" t="s">
        <v>152</v>
      </c>
      <c r="D40" s="20">
        <v>1</v>
      </c>
      <c r="E40" s="21">
        <v>3</v>
      </c>
      <c r="F40" s="20">
        <v>0</v>
      </c>
      <c r="G40" s="21">
        <v>0</v>
      </c>
      <c r="H40" s="20">
        <v>0</v>
      </c>
      <c r="I40" s="21">
        <v>0</v>
      </c>
      <c r="J40" s="33">
        <v>0</v>
      </c>
      <c r="K40" s="36">
        <v>0</v>
      </c>
      <c r="L40" s="39"/>
      <c r="M40" s="50"/>
      <c r="N40" s="24">
        <f t="shared" si="0"/>
        <v>1</v>
      </c>
      <c r="O40" s="25">
        <f t="shared" si="1"/>
        <v>3</v>
      </c>
      <c r="P40" s="26">
        <f t="shared" si="2"/>
        <v>1</v>
      </c>
      <c r="Q40" s="27">
        <f t="shared" si="3"/>
        <v>3</v>
      </c>
      <c r="R40" s="28">
        <v>0</v>
      </c>
      <c r="S40" s="28">
        <v>0</v>
      </c>
      <c r="T40" s="30"/>
      <c r="U40" s="30"/>
    </row>
    <row r="41" spans="1:21" s="46" customFormat="1" ht="14.25">
      <c r="A41" s="18">
        <v>38</v>
      </c>
      <c r="B41" s="135" t="s">
        <v>195</v>
      </c>
      <c r="C41" s="135" t="s">
        <v>132</v>
      </c>
      <c r="D41" s="93">
        <v>1</v>
      </c>
      <c r="E41" s="176">
        <v>3</v>
      </c>
      <c r="F41" s="93">
        <v>0</v>
      </c>
      <c r="G41" s="176">
        <v>0</v>
      </c>
      <c r="H41" s="93">
        <v>0</v>
      </c>
      <c r="I41" s="176">
        <v>0</v>
      </c>
      <c r="J41" s="166">
        <v>0</v>
      </c>
      <c r="K41" s="169">
        <v>0</v>
      </c>
      <c r="L41" s="150"/>
      <c r="M41" s="49"/>
      <c r="N41" s="24">
        <f t="shared" si="0"/>
        <v>1</v>
      </c>
      <c r="O41" s="25">
        <f t="shared" si="1"/>
        <v>3</v>
      </c>
      <c r="P41" s="26">
        <f t="shared" si="2"/>
        <v>1</v>
      </c>
      <c r="Q41" s="27">
        <f t="shared" si="3"/>
        <v>3</v>
      </c>
      <c r="R41" s="28">
        <v>0</v>
      </c>
      <c r="S41" s="28">
        <v>0</v>
      </c>
      <c r="T41" s="30"/>
      <c r="U41" s="30"/>
    </row>
    <row r="42" spans="1:21" s="46" customFormat="1" ht="14.25">
      <c r="A42" s="18">
        <v>39</v>
      </c>
      <c r="B42" s="135" t="s">
        <v>196</v>
      </c>
      <c r="C42" s="135" t="s">
        <v>42</v>
      </c>
      <c r="D42" s="93">
        <v>1</v>
      </c>
      <c r="E42" s="176">
        <v>3</v>
      </c>
      <c r="F42" s="93">
        <v>0</v>
      </c>
      <c r="G42" s="176">
        <v>0</v>
      </c>
      <c r="H42" s="93">
        <v>0</v>
      </c>
      <c r="I42" s="176">
        <v>0</v>
      </c>
      <c r="J42" s="93">
        <v>0</v>
      </c>
      <c r="K42" s="176">
        <v>0</v>
      </c>
      <c r="L42" s="150"/>
      <c r="M42" s="48"/>
      <c r="N42" s="24">
        <f t="shared" si="0"/>
        <v>1</v>
      </c>
      <c r="O42" s="25">
        <f t="shared" si="1"/>
        <v>3</v>
      </c>
      <c r="P42" s="26">
        <f t="shared" si="2"/>
        <v>1</v>
      </c>
      <c r="Q42" s="27">
        <f t="shared" si="3"/>
        <v>3</v>
      </c>
      <c r="R42" s="28">
        <v>0</v>
      </c>
      <c r="S42" s="28">
        <v>0</v>
      </c>
      <c r="T42" s="30"/>
      <c r="U42" s="30"/>
    </row>
    <row r="43" spans="1:21" s="46" customFormat="1" ht="14.25">
      <c r="A43" s="18">
        <v>40</v>
      </c>
      <c r="B43" s="135" t="s">
        <v>198</v>
      </c>
      <c r="C43" s="135" t="s">
        <v>152</v>
      </c>
      <c r="D43" s="93">
        <v>1</v>
      </c>
      <c r="E43" s="176">
        <v>2.5</v>
      </c>
      <c r="F43" s="166">
        <v>0</v>
      </c>
      <c r="G43" s="169">
        <v>0</v>
      </c>
      <c r="H43" s="166">
        <v>0</v>
      </c>
      <c r="I43" s="176">
        <v>0</v>
      </c>
      <c r="J43" s="166">
        <v>0</v>
      </c>
      <c r="K43" s="169">
        <v>0</v>
      </c>
      <c r="L43" s="150"/>
      <c r="M43" s="50"/>
      <c r="N43" s="24">
        <f t="shared" si="0"/>
        <v>1</v>
      </c>
      <c r="O43" s="25">
        <f t="shared" si="1"/>
        <v>2.5</v>
      </c>
      <c r="P43" s="26">
        <f t="shared" si="2"/>
        <v>1</v>
      </c>
      <c r="Q43" s="27">
        <f t="shared" si="3"/>
        <v>2.5</v>
      </c>
      <c r="R43" s="28">
        <v>0</v>
      </c>
      <c r="S43" s="28">
        <v>0</v>
      </c>
      <c r="T43" s="30"/>
      <c r="U43" s="30"/>
    </row>
    <row r="44" spans="1:21" s="46" customFormat="1" ht="14.25">
      <c r="A44" s="18">
        <v>41</v>
      </c>
      <c r="B44" s="135" t="s">
        <v>199</v>
      </c>
      <c r="C44" s="135" t="s">
        <v>152</v>
      </c>
      <c r="D44" s="166">
        <v>1</v>
      </c>
      <c r="E44" s="94">
        <v>2.5</v>
      </c>
      <c r="F44" s="93">
        <v>0</v>
      </c>
      <c r="G44" s="176">
        <v>0</v>
      </c>
      <c r="H44" s="93">
        <v>0</v>
      </c>
      <c r="I44" s="176">
        <v>0</v>
      </c>
      <c r="J44" s="166">
        <v>0</v>
      </c>
      <c r="K44" s="169">
        <v>0</v>
      </c>
      <c r="L44" s="150"/>
      <c r="M44" s="49"/>
      <c r="N44" s="24">
        <f t="shared" si="0"/>
        <v>1</v>
      </c>
      <c r="O44" s="25">
        <f t="shared" si="1"/>
        <v>2.5</v>
      </c>
      <c r="P44" s="26">
        <f t="shared" si="2"/>
        <v>1</v>
      </c>
      <c r="Q44" s="27">
        <f t="shared" si="3"/>
        <v>2.5</v>
      </c>
      <c r="R44" s="28">
        <v>0</v>
      </c>
      <c r="S44" s="28">
        <v>0</v>
      </c>
      <c r="T44" s="30"/>
      <c r="U44" s="30"/>
    </row>
    <row r="45" spans="1:21" s="46" customFormat="1" ht="14.25">
      <c r="A45" s="18">
        <v>42</v>
      </c>
      <c r="B45" s="135" t="s">
        <v>202</v>
      </c>
      <c r="C45" s="135" t="s">
        <v>71</v>
      </c>
      <c r="D45" s="166">
        <v>1</v>
      </c>
      <c r="E45" s="169">
        <v>2</v>
      </c>
      <c r="F45" s="166">
        <v>0</v>
      </c>
      <c r="G45" s="169">
        <v>0</v>
      </c>
      <c r="H45" s="93">
        <v>0</v>
      </c>
      <c r="I45" s="176">
        <v>0</v>
      </c>
      <c r="J45" s="166">
        <v>0</v>
      </c>
      <c r="K45" s="169">
        <v>0</v>
      </c>
      <c r="L45" s="150"/>
      <c r="M45" s="49"/>
      <c r="N45" s="24">
        <f t="shared" si="0"/>
        <v>1</v>
      </c>
      <c r="O45" s="25">
        <f t="shared" si="1"/>
        <v>2</v>
      </c>
      <c r="P45" s="26">
        <f t="shared" si="2"/>
        <v>1</v>
      </c>
      <c r="Q45" s="27">
        <f t="shared" si="3"/>
        <v>2</v>
      </c>
      <c r="R45" s="28">
        <v>0</v>
      </c>
      <c r="S45" s="28">
        <v>0</v>
      </c>
      <c r="T45" s="30"/>
      <c r="U45" s="30"/>
    </row>
    <row r="46" spans="1:21" s="46" customFormat="1" ht="14.25">
      <c r="A46" s="18">
        <v>43</v>
      </c>
      <c r="B46" s="135" t="s">
        <v>203</v>
      </c>
      <c r="C46" s="135" t="s">
        <v>42</v>
      </c>
      <c r="D46" s="93">
        <v>1</v>
      </c>
      <c r="E46" s="94">
        <v>1.5</v>
      </c>
      <c r="F46" s="93">
        <v>0</v>
      </c>
      <c r="G46" s="94">
        <v>0</v>
      </c>
      <c r="H46" s="93">
        <v>0</v>
      </c>
      <c r="I46" s="176">
        <v>0</v>
      </c>
      <c r="J46" s="166">
        <v>0</v>
      </c>
      <c r="K46" s="169">
        <v>0</v>
      </c>
      <c r="L46" s="150"/>
      <c r="M46" s="48"/>
      <c r="N46" s="24">
        <f t="shared" si="0"/>
        <v>1</v>
      </c>
      <c r="O46" s="25">
        <f t="shared" si="1"/>
        <v>1.5</v>
      </c>
      <c r="P46" s="26">
        <f t="shared" si="2"/>
        <v>1</v>
      </c>
      <c r="Q46" s="27">
        <f t="shared" si="3"/>
        <v>1.5</v>
      </c>
      <c r="R46" s="28">
        <v>0</v>
      </c>
      <c r="S46" s="28">
        <v>0</v>
      </c>
      <c r="T46" s="30"/>
      <c r="U46" s="30"/>
    </row>
    <row r="47" spans="1:21" s="46" customFormat="1" ht="14.25">
      <c r="A47" s="18">
        <v>44</v>
      </c>
      <c r="B47" s="19"/>
      <c r="C47" s="19"/>
      <c r="D47" s="20"/>
      <c r="E47" s="21"/>
      <c r="F47" s="20"/>
      <c r="G47" s="21"/>
      <c r="H47" s="20"/>
      <c r="I47" s="21"/>
      <c r="J47" s="33"/>
      <c r="K47" s="36"/>
      <c r="L47" s="39"/>
      <c r="M47" s="50"/>
      <c r="N47" s="24">
        <f t="shared" si="0"/>
        <v>0</v>
      </c>
      <c r="O47" s="25">
        <f t="shared" si="1"/>
        <v>0</v>
      </c>
      <c r="P47" s="26">
        <f t="shared" si="2"/>
        <v>0</v>
      </c>
      <c r="Q47" s="27">
        <f t="shared" si="3"/>
        <v>0</v>
      </c>
      <c r="R47" s="28">
        <v>0</v>
      </c>
      <c r="S47" s="28">
        <v>0</v>
      </c>
      <c r="T47" s="30"/>
      <c r="U47" s="30"/>
    </row>
    <row r="48" spans="1:21" s="46" customFormat="1" ht="15" thickBot="1">
      <c r="A48" s="18">
        <v>45</v>
      </c>
      <c r="B48" s="19"/>
      <c r="C48" s="19"/>
      <c r="D48" s="20"/>
      <c r="E48" s="21"/>
      <c r="F48" s="20"/>
      <c r="G48" s="21"/>
      <c r="H48" s="20"/>
      <c r="I48" s="21"/>
      <c r="J48" s="33"/>
      <c r="K48" s="36"/>
      <c r="L48" s="39"/>
      <c r="M48" s="50"/>
      <c r="N48" s="24">
        <f t="shared" si="0"/>
        <v>0</v>
      </c>
      <c r="O48" s="25">
        <f t="shared" si="1"/>
        <v>0</v>
      </c>
      <c r="P48" s="26">
        <f t="shared" si="2"/>
        <v>0</v>
      </c>
      <c r="Q48" s="27">
        <f t="shared" si="3"/>
        <v>0</v>
      </c>
      <c r="R48" s="28">
        <v>0</v>
      </c>
      <c r="S48" s="28">
        <v>0</v>
      </c>
      <c r="T48" s="30"/>
      <c r="U48" s="30"/>
    </row>
    <row r="49" spans="1:17" s="28" customFormat="1" ht="15" thickBot="1">
      <c r="A49" s="51" t="s">
        <v>9</v>
      </c>
      <c r="B49" s="52"/>
      <c r="C49" s="53"/>
      <c r="D49" s="54"/>
      <c r="E49" s="55"/>
      <c r="F49" s="54"/>
      <c r="G49" s="55"/>
      <c r="H49" s="54"/>
      <c r="I49" s="55"/>
      <c r="J49" s="54"/>
      <c r="K49" s="55"/>
      <c r="L49" s="54"/>
      <c r="M49" s="56"/>
      <c r="N49" s="57" t="s">
        <v>8</v>
      </c>
      <c r="O49" s="58" t="s">
        <v>6</v>
      </c>
      <c r="P49" s="59" t="s">
        <v>8</v>
      </c>
      <c r="Q49" s="58" t="s">
        <v>6</v>
      </c>
    </row>
    <row r="50" spans="1:21" s="12" customFormat="1" ht="14.25">
      <c r="A50" s="18">
        <v>1</v>
      </c>
      <c r="B50" s="135" t="s">
        <v>214</v>
      </c>
      <c r="C50" s="135" t="s">
        <v>34</v>
      </c>
      <c r="D50" s="73">
        <v>18</v>
      </c>
      <c r="E50" s="74">
        <v>0</v>
      </c>
      <c r="F50" s="93">
        <v>18</v>
      </c>
      <c r="G50" s="94">
        <v>3</v>
      </c>
      <c r="H50" s="93">
        <v>18</v>
      </c>
      <c r="I50" s="176">
        <v>2</v>
      </c>
      <c r="J50" s="93">
        <v>17</v>
      </c>
      <c r="K50" s="38">
        <v>1</v>
      </c>
      <c r="L50" s="22"/>
      <c r="M50" s="37"/>
      <c r="N50" s="24">
        <f aca="true" t="shared" si="6" ref="N50:N58">SUM(D50+F50+H50+J50+L50)</f>
        <v>71</v>
      </c>
      <c r="O50" s="25">
        <f aca="true" t="shared" si="7" ref="O50:O58">SUM(E50+G50+I50+K50+M50)</f>
        <v>6</v>
      </c>
      <c r="P50" s="26">
        <f aca="true" t="shared" si="8" ref="P50:P58">SUM(D50,F50,H50,J50,L50)-S50</f>
        <v>71</v>
      </c>
      <c r="Q50" s="27">
        <f aca="true" t="shared" si="9" ref="Q50:Q58">SUM(E50,G50,I50,K50,M50)-R50</f>
        <v>6</v>
      </c>
      <c r="R50" s="28">
        <f aca="true" t="shared" si="10" ref="R50:R58">IF(COUNT(M50,K50,I50,G50,E50)=5,MIN(M50,K50,I50,G50,E50),0)</f>
        <v>0</v>
      </c>
      <c r="S50" s="28">
        <f aca="true" t="shared" si="11" ref="S50:S58">IF(COUNT(D50,F50,H50,J50,L50)=5,MIN(D50,F50,H50,J50,L50),0)</f>
        <v>0</v>
      </c>
      <c r="T50" s="29"/>
      <c r="U50" s="30"/>
    </row>
    <row r="51" spans="1:21" s="12" customFormat="1" ht="14.25">
      <c r="A51" s="18">
        <v>2</v>
      </c>
      <c r="B51" s="135" t="s">
        <v>238</v>
      </c>
      <c r="C51" s="135" t="s">
        <v>40</v>
      </c>
      <c r="D51" s="138">
        <v>0</v>
      </c>
      <c r="E51" s="141">
        <v>0</v>
      </c>
      <c r="F51" s="93">
        <v>0</v>
      </c>
      <c r="G51" s="177">
        <v>0</v>
      </c>
      <c r="H51" s="73">
        <v>20</v>
      </c>
      <c r="I51" s="178">
        <v>6</v>
      </c>
      <c r="J51" s="73">
        <v>20</v>
      </c>
      <c r="K51" s="32">
        <v>5</v>
      </c>
      <c r="L51" s="31"/>
      <c r="M51" s="32"/>
      <c r="N51" s="24">
        <f t="shared" si="6"/>
        <v>40</v>
      </c>
      <c r="O51" s="25">
        <f t="shared" si="7"/>
        <v>11</v>
      </c>
      <c r="P51" s="26">
        <f t="shared" si="8"/>
        <v>40</v>
      </c>
      <c r="Q51" s="27">
        <f t="shared" si="9"/>
        <v>11</v>
      </c>
      <c r="R51" s="28">
        <f t="shared" si="10"/>
        <v>0</v>
      </c>
      <c r="S51" s="28">
        <f t="shared" si="11"/>
        <v>0</v>
      </c>
      <c r="T51" s="29"/>
      <c r="U51" s="30"/>
    </row>
    <row r="52" spans="1:21" s="12" customFormat="1" ht="14.25">
      <c r="A52" s="18">
        <v>3</v>
      </c>
      <c r="B52" s="135" t="s">
        <v>213</v>
      </c>
      <c r="C52" s="135" t="s">
        <v>40</v>
      </c>
      <c r="D52" s="138">
        <v>20</v>
      </c>
      <c r="E52" s="141">
        <v>5</v>
      </c>
      <c r="F52" s="93">
        <v>0</v>
      </c>
      <c r="G52" s="177">
        <v>0</v>
      </c>
      <c r="H52" s="73">
        <v>0</v>
      </c>
      <c r="I52" s="178">
        <v>0</v>
      </c>
      <c r="J52" s="73">
        <v>18</v>
      </c>
      <c r="K52" s="44">
        <v>4.5</v>
      </c>
      <c r="L52" s="31"/>
      <c r="M52" s="32"/>
      <c r="N52" s="24">
        <f t="shared" si="6"/>
        <v>38</v>
      </c>
      <c r="O52" s="25">
        <f t="shared" si="7"/>
        <v>9.5</v>
      </c>
      <c r="P52" s="26">
        <f t="shared" si="8"/>
        <v>38</v>
      </c>
      <c r="Q52" s="27">
        <f t="shared" si="9"/>
        <v>9.5</v>
      </c>
      <c r="R52" s="28">
        <f t="shared" si="10"/>
        <v>0</v>
      </c>
      <c r="S52" s="28">
        <f t="shared" si="11"/>
        <v>0</v>
      </c>
      <c r="T52" s="29"/>
      <c r="U52" s="30"/>
    </row>
    <row r="53" spans="1:21" s="12" customFormat="1" ht="14.25">
      <c r="A53" s="18">
        <v>4</v>
      </c>
      <c r="B53" s="135" t="s">
        <v>215</v>
      </c>
      <c r="C53" s="135" t="s">
        <v>40</v>
      </c>
      <c r="D53" s="166">
        <v>0</v>
      </c>
      <c r="E53" s="169">
        <v>0</v>
      </c>
      <c r="F53" s="93">
        <v>20</v>
      </c>
      <c r="G53" s="176">
        <v>4</v>
      </c>
      <c r="H53" s="73">
        <v>0</v>
      </c>
      <c r="I53" s="74">
        <v>0</v>
      </c>
      <c r="J53" s="73">
        <v>0</v>
      </c>
      <c r="K53" s="32">
        <v>0</v>
      </c>
      <c r="L53" s="31"/>
      <c r="M53" s="32"/>
      <c r="N53" s="24">
        <f t="shared" si="6"/>
        <v>20</v>
      </c>
      <c r="O53" s="25">
        <f t="shared" si="7"/>
        <v>4</v>
      </c>
      <c r="P53" s="26">
        <f t="shared" si="8"/>
        <v>20</v>
      </c>
      <c r="Q53" s="27">
        <f t="shared" si="9"/>
        <v>4</v>
      </c>
      <c r="R53" s="28">
        <f t="shared" si="10"/>
        <v>0</v>
      </c>
      <c r="S53" s="28">
        <f t="shared" si="11"/>
        <v>0</v>
      </c>
      <c r="T53" s="29"/>
      <c r="U53" s="30"/>
    </row>
    <row r="54" spans="1:21" s="12" customFormat="1" ht="14.25">
      <c r="A54" s="18">
        <v>5</v>
      </c>
      <c r="B54" s="135"/>
      <c r="C54" s="135"/>
      <c r="D54" s="93"/>
      <c r="E54" s="94"/>
      <c r="F54" s="93"/>
      <c r="G54" s="94"/>
      <c r="H54" s="73"/>
      <c r="I54" s="178"/>
      <c r="J54" s="73"/>
      <c r="K54" s="32"/>
      <c r="L54" s="31"/>
      <c r="M54" s="32"/>
      <c r="N54" s="24">
        <f t="shared" si="6"/>
        <v>0</v>
      </c>
      <c r="O54" s="25">
        <f t="shared" si="7"/>
        <v>0</v>
      </c>
      <c r="P54" s="26">
        <f t="shared" si="8"/>
        <v>0</v>
      </c>
      <c r="Q54" s="27">
        <f t="shared" si="9"/>
        <v>0</v>
      </c>
      <c r="R54" s="28">
        <f t="shared" si="10"/>
        <v>0</v>
      </c>
      <c r="S54" s="28">
        <f t="shared" si="11"/>
        <v>0</v>
      </c>
      <c r="T54" s="29"/>
      <c r="U54" s="30"/>
    </row>
    <row r="55" spans="1:21" s="12" customFormat="1" ht="14.25">
      <c r="A55" s="18">
        <v>6</v>
      </c>
      <c r="B55" s="135"/>
      <c r="C55" s="135"/>
      <c r="D55" s="93"/>
      <c r="E55" s="94"/>
      <c r="F55" s="93"/>
      <c r="G55" s="94"/>
      <c r="H55" s="73"/>
      <c r="I55" s="178"/>
      <c r="J55" s="73"/>
      <c r="K55" s="32"/>
      <c r="L55" s="31"/>
      <c r="M55" s="32"/>
      <c r="N55" s="24">
        <f t="shared" si="6"/>
        <v>0</v>
      </c>
      <c r="O55" s="25">
        <f t="shared" si="7"/>
        <v>0</v>
      </c>
      <c r="P55" s="26">
        <f t="shared" si="8"/>
        <v>0</v>
      </c>
      <c r="Q55" s="27">
        <f t="shared" si="9"/>
        <v>0</v>
      </c>
      <c r="R55" s="28">
        <f t="shared" si="10"/>
        <v>0</v>
      </c>
      <c r="S55" s="28">
        <f t="shared" si="11"/>
        <v>0</v>
      </c>
      <c r="T55" s="29"/>
      <c r="U55" s="30"/>
    </row>
    <row r="56" spans="1:21" s="12" customFormat="1" ht="14.25">
      <c r="A56" s="18">
        <v>7</v>
      </c>
      <c r="B56" s="135"/>
      <c r="C56" s="135"/>
      <c r="D56" s="138"/>
      <c r="E56" s="141"/>
      <c r="F56" s="93"/>
      <c r="G56" s="177"/>
      <c r="H56" s="73"/>
      <c r="I56" s="178"/>
      <c r="J56" s="73"/>
      <c r="K56" s="32"/>
      <c r="L56" s="31"/>
      <c r="M56" s="32"/>
      <c r="N56" s="24">
        <f t="shared" si="6"/>
        <v>0</v>
      </c>
      <c r="O56" s="25">
        <f t="shared" si="7"/>
        <v>0</v>
      </c>
      <c r="P56" s="26">
        <f t="shared" si="8"/>
        <v>0</v>
      </c>
      <c r="Q56" s="27">
        <f t="shared" si="9"/>
        <v>0</v>
      </c>
      <c r="R56" s="28">
        <f t="shared" si="10"/>
        <v>0</v>
      </c>
      <c r="S56" s="28">
        <f t="shared" si="11"/>
        <v>0</v>
      </c>
      <c r="T56" s="29"/>
      <c r="U56" s="30"/>
    </row>
    <row r="57" spans="1:21" s="12" customFormat="1" ht="14.25">
      <c r="A57" s="18">
        <v>8</v>
      </c>
      <c r="B57" s="135"/>
      <c r="C57" s="135"/>
      <c r="D57" s="138"/>
      <c r="E57" s="141"/>
      <c r="F57" s="93"/>
      <c r="G57" s="177"/>
      <c r="H57" s="73"/>
      <c r="I57" s="178"/>
      <c r="J57" s="73"/>
      <c r="K57" s="32"/>
      <c r="L57" s="31"/>
      <c r="M57" s="32"/>
      <c r="N57" s="24">
        <f t="shared" si="6"/>
        <v>0</v>
      </c>
      <c r="O57" s="25">
        <f t="shared" si="7"/>
        <v>0</v>
      </c>
      <c r="P57" s="26">
        <f t="shared" si="8"/>
        <v>0</v>
      </c>
      <c r="Q57" s="27">
        <f t="shared" si="9"/>
        <v>0</v>
      </c>
      <c r="R57" s="28">
        <f t="shared" si="10"/>
        <v>0</v>
      </c>
      <c r="S57" s="28">
        <f t="shared" si="11"/>
        <v>0</v>
      </c>
      <c r="T57" s="29"/>
      <c r="U57" s="30"/>
    </row>
    <row r="58" spans="1:21" s="12" customFormat="1" ht="15" thickBot="1">
      <c r="A58" s="250">
        <v>9</v>
      </c>
      <c r="B58" s="251"/>
      <c r="C58" s="251"/>
      <c r="D58" s="229"/>
      <c r="E58" s="230"/>
      <c r="F58" s="252"/>
      <c r="G58" s="253"/>
      <c r="H58" s="227"/>
      <c r="I58" s="254"/>
      <c r="J58" s="227"/>
      <c r="K58" s="255"/>
      <c r="L58" s="256"/>
      <c r="M58" s="255"/>
      <c r="N58" s="257">
        <f t="shared" si="6"/>
        <v>0</v>
      </c>
      <c r="O58" s="258">
        <f t="shared" si="7"/>
        <v>0</v>
      </c>
      <c r="P58" s="259">
        <f t="shared" si="8"/>
        <v>0</v>
      </c>
      <c r="Q58" s="236">
        <f t="shared" si="9"/>
        <v>0</v>
      </c>
      <c r="R58" s="28">
        <f t="shared" si="10"/>
        <v>0</v>
      </c>
      <c r="S58" s="28">
        <f t="shared" si="11"/>
        <v>0</v>
      </c>
      <c r="T58" s="29"/>
      <c r="U58" s="30"/>
    </row>
    <row r="59" spans="1:17" s="28" customFormat="1" ht="14.25">
      <c r="A59" s="60"/>
      <c r="D59" s="61"/>
      <c r="E59" s="62"/>
      <c r="F59" s="63"/>
      <c r="G59" s="62"/>
      <c r="H59" s="64"/>
      <c r="I59" s="62"/>
      <c r="J59" s="65"/>
      <c r="K59" s="62"/>
      <c r="L59" s="64"/>
      <c r="M59" s="62"/>
      <c r="N59" s="65"/>
      <c r="O59" s="65"/>
      <c r="P59" s="65"/>
      <c r="Q59" s="65"/>
    </row>
  </sheetData>
  <sheetProtection/>
  <mergeCells count="11">
    <mergeCell ref="D3:E3"/>
    <mergeCell ref="D2:E2"/>
    <mergeCell ref="F2:G2"/>
    <mergeCell ref="H3:I3"/>
    <mergeCell ref="H2:I2"/>
    <mergeCell ref="J2:K2"/>
    <mergeCell ref="J3:K3"/>
    <mergeCell ref="P2:Q2"/>
    <mergeCell ref="L3:M3"/>
    <mergeCell ref="F3:G3"/>
    <mergeCell ref="L2:M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80"/>
  <sheetViews>
    <sheetView zoomScale="85" zoomScaleNormal="85" zoomScalePageLayoutView="0" workbookViewId="0" topLeftCell="A1">
      <pane ySplit="3" topLeftCell="A61" activePane="bottomLeft" state="frozen"/>
      <selection pane="topLeft" activeCell="A1" sqref="A1"/>
      <selection pane="bottomLeft" activeCell="B65" sqref="B65"/>
    </sheetView>
  </sheetViews>
  <sheetFormatPr defaultColWidth="8.8984375" defaultRowHeight="15"/>
  <cols>
    <col min="1" max="1" width="3.59765625" style="66" customWidth="1"/>
    <col min="2" max="2" width="18.8984375" style="11" customWidth="1"/>
    <col min="3" max="3" width="25.796875" style="11" customWidth="1"/>
    <col min="4" max="4" width="6.796875" style="67" customWidth="1"/>
    <col min="5" max="5" width="4.19921875" style="68" customWidth="1"/>
    <col min="6" max="6" width="6.796875" style="69" customWidth="1"/>
    <col min="7" max="7" width="4.796875" style="68" customWidth="1"/>
    <col min="8" max="8" width="6.796875" style="70" customWidth="1"/>
    <col min="9" max="9" width="4.19921875" style="68" customWidth="1"/>
    <col min="10" max="10" width="6.796875" style="71" customWidth="1"/>
    <col min="11" max="11" width="4.19921875" style="68" customWidth="1"/>
    <col min="12" max="12" width="6.796875" style="70" customWidth="1"/>
    <col min="13" max="13" width="4.59765625" style="68" customWidth="1"/>
    <col min="14" max="14" width="6.796875" style="71" customWidth="1"/>
    <col min="15" max="15" width="6.59765625" style="71" customWidth="1"/>
    <col min="16" max="16" width="8.796875" style="71" customWidth="1"/>
    <col min="17" max="17" width="8.59765625" style="71" customWidth="1"/>
    <col min="18" max="19" width="7.796875" style="11" hidden="1" customWidth="1"/>
    <col min="20" max="16384" width="8.8984375" style="11" customWidth="1"/>
  </cols>
  <sheetData>
    <row r="1" spans="1:87" ht="25.5" customHeight="1" thickBot="1">
      <c r="A1" s="1" t="s">
        <v>22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13"/>
      <c r="B2" s="214" t="s">
        <v>3</v>
      </c>
      <c r="C2" s="218"/>
      <c r="D2" s="288">
        <v>44485</v>
      </c>
      <c r="E2" s="289"/>
      <c r="F2" s="294">
        <v>44513</v>
      </c>
      <c r="G2" s="289"/>
      <c r="H2" s="288">
        <v>44583</v>
      </c>
      <c r="I2" s="289"/>
      <c r="J2" s="288">
        <v>44625</v>
      </c>
      <c r="K2" s="289"/>
      <c r="L2" s="288">
        <v>44660</v>
      </c>
      <c r="M2" s="289"/>
      <c r="N2" s="216"/>
      <c r="O2" s="217"/>
      <c r="P2" s="292" t="s">
        <v>20</v>
      </c>
      <c r="Q2" s="29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90" t="s">
        <v>14</v>
      </c>
      <c r="E3" s="291"/>
      <c r="F3" s="290" t="s">
        <v>18</v>
      </c>
      <c r="G3" s="291"/>
      <c r="H3" s="290" t="s">
        <v>15</v>
      </c>
      <c r="I3" s="291"/>
      <c r="J3" s="290" t="s">
        <v>16</v>
      </c>
      <c r="K3" s="291"/>
      <c r="L3" s="290" t="s">
        <v>19</v>
      </c>
      <c r="M3" s="291"/>
      <c r="N3" s="163" t="s">
        <v>2</v>
      </c>
      <c r="O3" s="164" t="s">
        <v>6</v>
      </c>
      <c r="P3" s="162" t="s">
        <v>10</v>
      </c>
      <c r="Q3" s="161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19" s="30" customFormat="1" ht="14.25">
      <c r="A4" s="283">
        <v>1</v>
      </c>
      <c r="B4" s="186" t="s">
        <v>123</v>
      </c>
      <c r="C4" s="187" t="s">
        <v>34</v>
      </c>
      <c r="D4" s="171">
        <v>15</v>
      </c>
      <c r="E4" s="188">
        <v>5</v>
      </c>
      <c r="F4" s="73">
        <v>18</v>
      </c>
      <c r="G4" s="74">
        <v>6</v>
      </c>
      <c r="H4" s="73">
        <v>16</v>
      </c>
      <c r="I4" s="74">
        <v>5</v>
      </c>
      <c r="J4" s="73">
        <v>14</v>
      </c>
      <c r="K4" s="84">
        <v>5</v>
      </c>
      <c r="L4" s="73"/>
      <c r="M4" s="74"/>
      <c r="N4" s="75">
        <f aca="true" t="shared" si="0" ref="N4:N35">SUM(D4+F4+H4+J4+L4)</f>
        <v>63</v>
      </c>
      <c r="O4" s="76">
        <f aca="true" t="shared" si="1" ref="O4:O35">SUM(E4+G4+I4+K4+M4)</f>
        <v>21</v>
      </c>
      <c r="P4" s="77">
        <f aca="true" t="shared" si="2" ref="P4:P35">SUM(D4,F4,H4,J4,L4)-S4</f>
        <v>63</v>
      </c>
      <c r="Q4" s="78">
        <f aca="true" t="shared" si="3" ref="Q4:Q35">SUM(E4,G4,I4,K4,M4)-R4</f>
        <v>21</v>
      </c>
      <c r="R4" s="28">
        <f aca="true" t="shared" si="4" ref="R4:R35">IF(COUNT(M4,K4,I4,G4,E4)=5,MIN(M4,K4,I4,G4,E4),0)</f>
        <v>0</v>
      </c>
      <c r="S4" s="28">
        <f aca="true" t="shared" si="5" ref="S4:S35">IF(COUNT(D4,F4,H4,J4,L4)=5,MIN(D4,F4,H4,J4,L4),0)</f>
        <v>0</v>
      </c>
    </row>
    <row r="5" spans="1:19" s="30" customFormat="1" ht="14.25">
      <c r="A5" s="283">
        <v>2</v>
      </c>
      <c r="B5" s="189" t="s">
        <v>124</v>
      </c>
      <c r="C5" s="135" t="s">
        <v>32</v>
      </c>
      <c r="D5" s="73">
        <v>14</v>
      </c>
      <c r="E5" s="74">
        <v>5</v>
      </c>
      <c r="F5" s="73">
        <v>17</v>
      </c>
      <c r="G5" s="74">
        <v>5</v>
      </c>
      <c r="H5" s="73">
        <v>17</v>
      </c>
      <c r="I5" s="84">
        <v>5.5</v>
      </c>
      <c r="J5" s="138">
        <v>15</v>
      </c>
      <c r="K5" s="139">
        <v>5</v>
      </c>
      <c r="L5" s="73"/>
      <c r="M5" s="74"/>
      <c r="N5" s="75">
        <f t="shared" si="0"/>
        <v>63</v>
      </c>
      <c r="O5" s="76">
        <f t="shared" si="1"/>
        <v>20.5</v>
      </c>
      <c r="P5" s="77">
        <f t="shared" si="2"/>
        <v>63</v>
      </c>
      <c r="Q5" s="78">
        <f t="shared" si="3"/>
        <v>20.5</v>
      </c>
      <c r="R5" s="28">
        <f t="shared" si="4"/>
        <v>0</v>
      </c>
      <c r="S5" s="28">
        <f t="shared" si="5"/>
        <v>0</v>
      </c>
    </row>
    <row r="6" spans="1:19" s="30" customFormat="1" ht="14.25">
      <c r="A6" s="283">
        <v>3</v>
      </c>
      <c r="B6" s="189" t="s">
        <v>119</v>
      </c>
      <c r="C6" s="135" t="s">
        <v>40</v>
      </c>
      <c r="D6" s="73">
        <v>20</v>
      </c>
      <c r="E6" s="141">
        <v>6</v>
      </c>
      <c r="F6" s="73">
        <v>20</v>
      </c>
      <c r="G6" s="74">
        <v>7</v>
      </c>
      <c r="H6" s="73">
        <v>0</v>
      </c>
      <c r="I6" s="84">
        <v>0</v>
      </c>
      <c r="J6" s="73">
        <v>20</v>
      </c>
      <c r="K6" s="84">
        <v>6</v>
      </c>
      <c r="L6" s="73"/>
      <c r="M6" s="83"/>
      <c r="N6" s="75">
        <f t="shared" si="0"/>
        <v>60</v>
      </c>
      <c r="O6" s="76">
        <f t="shared" si="1"/>
        <v>19</v>
      </c>
      <c r="P6" s="77">
        <f t="shared" si="2"/>
        <v>60</v>
      </c>
      <c r="Q6" s="78">
        <f t="shared" si="3"/>
        <v>19</v>
      </c>
      <c r="R6" s="28">
        <f t="shared" si="4"/>
        <v>0</v>
      </c>
      <c r="S6" s="28">
        <f t="shared" si="5"/>
        <v>0</v>
      </c>
    </row>
    <row r="7" spans="1:19" s="30" customFormat="1" ht="14.25">
      <c r="A7" s="283">
        <v>4</v>
      </c>
      <c r="B7" s="189" t="s">
        <v>121</v>
      </c>
      <c r="C7" s="135" t="s">
        <v>40</v>
      </c>
      <c r="D7" s="138">
        <v>17</v>
      </c>
      <c r="E7" s="141">
        <v>5</v>
      </c>
      <c r="F7" s="73">
        <v>16</v>
      </c>
      <c r="G7" s="74">
        <v>4.5</v>
      </c>
      <c r="H7" s="73">
        <v>0</v>
      </c>
      <c r="I7" s="141">
        <v>0</v>
      </c>
      <c r="J7" s="73">
        <v>18</v>
      </c>
      <c r="K7" s="84">
        <v>5.5</v>
      </c>
      <c r="L7" s="73"/>
      <c r="M7" s="74"/>
      <c r="N7" s="75">
        <f t="shared" si="0"/>
        <v>51</v>
      </c>
      <c r="O7" s="76">
        <f t="shared" si="1"/>
        <v>15</v>
      </c>
      <c r="P7" s="77">
        <f t="shared" si="2"/>
        <v>51</v>
      </c>
      <c r="Q7" s="78">
        <f t="shared" si="3"/>
        <v>15</v>
      </c>
      <c r="R7" s="28">
        <f t="shared" si="4"/>
        <v>0</v>
      </c>
      <c r="S7" s="28">
        <f t="shared" si="5"/>
        <v>0</v>
      </c>
    </row>
    <row r="8" spans="1:19" s="30" customFormat="1" ht="14.25">
      <c r="A8" s="283">
        <v>5</v>
      </c>
      <c r="B8" s="189" t="s">
        <v>130</v>
      </c>
      <c r="C8" s="135" t="s">
        <v>116</v>
      </c>
      <c r="D8" s="138">
        <v>9</v>
      </c>
      <c r="E8" s="141">
        <v>4</v>
      </c>
      <c r="F8" s="138">
        <v>11</v>
      </c>
      <c r="G8" s="141">
        <v>3.5</v>
      </c>
      <c r="H8" s="73">
        <v>12</v>
      </c>
      <c r="I8" s="84">
        <v>3.5</v>
      </c>
      <c r="J8" s="138">
        <v>5</v>
      </c>
      <c r="K8" s="139">
        <v>3.5</v>
      </c>
      <c r="L8" s="73"/>
      <c r="M8" s="74"/>
      <c r="N8" s="75">
        <f t="shared" si="0"/>
        <v>37</v>
      </c>
      <c r="O8" s="76">
        <f t="shared" si="1"/>
        <v>14.5</v>
      </c>
      <c r="P8" s="77">
        <f t="shared" si="2"/>
        <v>37</v>
      </c>
      <c r="Q8" s="78">
        <f t="shared" si="3"/>
        <v>14.5</v>
      </c>
      <c r="R8" s="28">
        <f t="shared" si="4"/>
        <v>0</v>
      </c>
      <c r="S8" s="28">
        <f t="shared" si="5"/>
        <v>0</v>
      </c>
    </row>
    <row r="9" spans="1:19" s="30" customFormat="1" ht="14.25">
      <c r="A9" s="81">
        <v>6</v>
      </c>
      <c r="B9" s="189" t="s">
        <v>127</v>
      </c>
      <c r="C9" s="135" t="s">
        <v>29</v>
      </c>
      <c r="D9" s="73">
        <v>11</v>
      </c>
      <c r="E9" s="74">
        <v>4</v>
      </c>
      <c r="F9" s="73">
        <v>15</v>
      </c>
      <c r="G9" s="74">
        <v>4</v>
      </c>
      <c r="H9" s="73">
        <v>9</v>
      </c>
      <c r="I9" s="84">
        <v>3</v>
      </c>
      <c r="J9" s="138">
        <v>2</v>
      </c>
      <c r="K9" s="139">
        <v>3</v>
      </c>
      <c r="L9" s="73"/>
      <c r="M9" s="74"/>
      <c r="N9" s="75">
        <f t="shared" si="0"/>
        <v>37</v>
      </c>
      <c r="O9" s="76">
        <f t="shared" si="1"/>
        <v>14</v>
      </c>
      <c r="P9" s="77">
        <f t="shared" si="2"/>
        <v>37</v>
      </c>
      <c r="Q9" s="78">
        <f t="shared" si="3"/>
        <v>14</v>
      </c>
      <c r="R9" s="28">
        <f t="shared" si="4"/>
        <v>0</v>
      </c>
      <c r="S9" s="28">
        <f t="shared" si="5"/>
        <v>0</v>
      </c>
    </row>
    <row r="10" spans="1:19" s="30" customFormat="1" ht="14.25">
      <c r="A10" s="81">
        <v>7</v>
      </c>
      <c r="B10" s="189" t="s">
        <v>134</v>
      </c>
      <c r="C10" s="135" t="s">
        <v>40</v>
      </c>
      <c r="D10" s="73">
        <v>6</v>
      </c>
      <c r="E10" s="141">
        <v>4</v>
      </c>
      <c r="F10" s="73">
        <v>0</v>
      </c>
      <c r="G10" s="74">
        <v>0</v>
      </c>
      <c r="H10" s="138">
        <v>18</v>
      </c>
      <c r="I10" s="139">
        <v>5.5</v>
      </c>
      <c r="J10" s="138">
        <v>11</v>
      </c>
      <c r="K10" s="139">
        <v>4</v>
      </c>
      <c r="L10" s="73"/>
      <c r="M10" s="84"/>
      <c r="N10" s="75">
        <f t="shared" si="0"/>
        <v>35</v>
      </c>
      <c r="O10" s="76">
        <f t="shared" si="1"/>
        <v>13.5</v>
      </c>
      <c r="P10" s="77">
        <f t="shared" si="2"/>
        <v>35</v>
      </c>
      <c r="Q10" s="78">
        <f t="shared" si="3"/>
        <v>13.5</v>
      </c>
      <c r="R10" s="28">
        <f t="shared" si="4"/>
        <v>0</v>
      </c>
      <c r="S10" s="28">
        <f t="shared" si="5"/>
        <v>0</v>
      </c>
    </row>
    <row r="11" spans="1:19" s="30" customFormat="1" ht="14.25">
      <c r="A11" s="81">
        <v>8</v>
      </c>
      <c r="B11" s="189" t="s">
        <v>120</v>
      </c>
      <c r="C11" s="135" t="s">
        <v>38</v>
      </c>
      <c r="D11" s="73">
        <v>18</v>
      </c>
      <c r="E11" s="141">
        <v>6</v>
      </c>
      <c r="F11" s="73">
        <v>0</v>
      </c>
      <c r="G11" s="74">
        <v>0</v>
      </c>
      <c r="H11" s="73">
        <v>0</v>
      </c>
      <c r="I11" s="141">
        <v>0</v>
      </c>
      <c r="J11" s="73">
        <v>17</v>
      </c>
      <c r="K11" s="74">
        <v>5</v>
      </c>
      <c r="L11" s="73"/>
      <c r="M11" s="83"/>
      <c r="N11" s="75">
        <f t="shared" si="0"/>
        <v>35</v>
      </c>
      <c r="O11" s="76">
        <f t="shared" si="1"/>
        <v>11</v>
      </c>
      <c r="P11" s="77">
        <f t="shared" si="2"/>
        <v>35</v>
      </c>
      <c r="Q11" s="78">
        <f t="shared" si="3"/>
        <v>11</v>
      </c>
      <c r="R11" s="28">
        <f t="shared" si="4"/>
        <v>0</v>
      </c>
      <c r="S11" s="28">
        <f t="shared" si="5"/>
        <v>0</v>
      </c>
    </row>
    <row r="12" spans="1:19" s="30" customFormat="1" ht="14.25">
      <c r="A12" s="81">
        <v>9</v>
      </c>
      <c r="B12" s="189" t="s">
        <v>125</v>
      </c>
      <c r="C12" s="135" t="s">
        <v>38</v>
      </c>
      <c r="D12" s="73">
        <v>13</v>
      </c>
      <c r="E12" s="141">
        <v>5</v>
      </c>
      <c r="F12" s="73">
        <v>0</v>
      </c>
      <c r="G12" s="74">
        <v>0</v>
      </c>
      <c r="H12" s="73">
        <v>20</v>
      </c>
      <c r="I12" s="74">
        <v>6</v>
      </c>
      <c r="J12" s="73">
        <v>0</v>
      </c>
      <c r="K12" s="84">
        <v>0</v>
      </c>
      <c r="L12" s="73"/>
      <c r="M12" s="74"/>
      <c r="N12" s="75">
        <f t="shared" si="0"/>
        <v>33</v>
      </c>
      <c r="O12" s="76">
        <f t="shared" si="1"/>
        <v>11</v>
      </c>
      <c r="P12" s="77">
        <f t="shared" si="2"/>
        <v>33</v>
      </c>
      <c r="Q12" s="78">
        <f t="shared" si="3"/>
        <v>11</v>
      </c>
      <c r="R12" s="28">
        <f t="shared" si="4"/>
        <v>0</v>
      </c>
      <c r="S12" s="28">
        <f t="shared" si="5"/>
        <v>0</v>
      </c>
    </row>
    <row r="13" spans="1:19" s="30" customFormat="1" ht="14.25">
      <c r="A13" s="81">
        <v>10</v>
      </c>
      <c r="B13" s="189" t="s">
        <v>141</v>
      </c>
      <c r="C13" s="135" t="s">
        <v>32</v>
      </c>
      <c r="D13" s="138">
        <v>1</v>
      </c>
      <c r="E13" s="141">
        <v>3</v>
      </c>
      <c r="F13" s="138">
        <v>12</v>
      </c>
      <c r="G13" s="141">
        <v>3.5</v>
      </c>
      <c r="H13" s="73">
        <v>14</v>
      </c>
      <c r="I13" s="84">
        <v>4</v>
      </c>
      <c r="J13" s="138">
        <v>1</v>
      </c>
      <c r="K13" s="139">
        <v>3</v>
      </c>
      <c r="L13" s="73"/>
      <c r="M13" s="74"/>
      <c r="N13" s="75">
        <f t="shared" si="0"/>
        <v>28</v>
      </c>
      <c r="O13" s="76">
        <f t="shared" si="1"/>
        <v>13.5</v>
      </c>
      <c r="P13" s="77">
        <f t="shared" si="2"/>
        <v>28</v>
      </c>
      <c r="Q13" s="78">
        <f t="shared" si="3"/>
        <v>13.5</v>
      </c>
      <c r="R13" s="28">
        <f t="shared" si="4"/>
        <v>0</v>
      </c>
      <c r="S13" s="28">
        <f t="shared" si="5"/>
        <v>0</v>
      </c>
    </row>
    <row r="14" spans="1:19" s="30" customFormat="1" ht="14.25">
      <c r="A14" s="81">
        <v>11</v>
      </c>
      <c r="B14" s="189" t="s">
        <v>146</v>
      </c>
      <c r="C14" s="135" t="s">
        <v>34</v>
      </c>
      <c r="D14" s="73">
        <v>1</v>
      </c>
      <c r="E14" s="74">
        <v>2.5</v>
      </c>
      <c r="F14" s="73">
        <v>14</v>
      </c>
      <c r="G14" s="74">
        <v>4</v>
      </c>
      <c r="H14" s="73">
        <v>13</v>
      </c>
      <c r="I14" s="84">
        <v>3.5</v>
      </c>
      <c r="J14" s="73">
        <v>0</v>
      </c>
      <c r="K14" s="74">
        <v>0</v>
      </c>
      <c r="L14" s="73"/>
      <c r="M14" s="74"/>
      <c r="N14" s="75">
        <f t="shared" si="0"/>
        <v>28</v>
      </c>
      <c r="O14" s="76">
        <f t="shared" si="1"/>
        <v>10</v>
      </c>
      <c r="P14" s="77">
        <f t="shared" si="2"/>
        <v>28</v>
      </c>
      <c r="Q14" s="78">
        <f t="shared" si="3"/>
        <v>10</v>
      </c>
      <c r="R14" s="28">
        <f t="shared" si="4"/>
        <v>0</v>
      </c>
      <c r="S14" s="28">
        <f t="shared" si="5"/>
        <v>0</v>
      </c>
    </row>
    <row r="15" spans="1:19" s="30" customFormat="1" ht="14.25">
      <c r="A15" s="81">
        <v>12</v>
      </c>
      <c r="B15" s="189" t="s">
        <v>138</v>
      </c>
      <c r="C15" s="135" t="s">
        <v>42</v>
      </c>
      <c r="D15" s="73">
        <v>2</v>
      </c>
      <c r="E15" s="141">
        <v>3.5</v>
      </c>
      <c r="F15" s="73">
        <v>13</v>
      </c>
      <c r="G15" s="74">
        <v>4</v>
      </c>
      <c r="H15" s="73">
        <v>0</v>
      </c>
      <c r="I15" s="84">
        <v>0</v>
      </c>
      <c r="J15" s="138">
        <v>12</v>
      </c>
      <c r="K15" s="139">
        <v>4.5</v>
      </c>
      <c r="L15" s="73"/>
      <c r="M15" s="74"/>
      <c r="N15" s="75">
        <f t="shared" si="0"/>
        <v>27</v>
      </c>
      <c r="O15" s="76">
        <f t="shared" si="1"/>
        <v>12</v>
      </c>
      <c r="P15" s="77">
        <f t="shared" si="2"/>
        <v>27</v>
      </c>
      <c r="Q15" s="78">
        <f t="shared" si="3"/>
        <v>12</v>
      </c>
      <c r="R15" s="28">
        <f t="shared" si="4"/>
        <v>0</v>
      </c>
      <c r="S15" s="28">
        <f t="shared" si="5"/>
        <v>0</v>
      </c>
    </row>
    <row r="16" spans="1:19" s="30" customFormat="1" ht="14.25">
      <c r="A16" s="81">
        <v>13</v>
      </c>
      <c r="B16" s="189" t="s">
        <v>128</v>
      </c>
      <c r="C16" s="135" t="s">
        <v>129</v>
      </c>
      <c r="D16" s="73">
        <v>10</v>
      </c>
      <c r="E16" s="141">
        <v>4</v>
      </c>
      <c r="F16" s="73">
        <v>4</v>
      </c>
      <c r="G16" s="74">
        <v>2.5</v>
      </c>
      <c r="H16" s="138">
        <v>0</v>
      </c>
      <c r="I16" s="139">
        <v>0</v>
      </c>
      <c r="J16" s="73">
        <v>13</v>
      </c>
      <c r="K16" s="74">
        <v>5</v>
      </c>
      <c r="L16" s="73"/>
      <c r="M16" s="74"/>
      <c r="N16" s="75">
        <f t="shared" si="0"/>
        <v>27</v>
      </c>
      <c r="O16" s="76">
        <f t="shared" si="1"/>
        <v>11.5</v>
      </c>
      <c r="P16" s="77">
        <f t="shared" si="2"/>
        <v>27</v>
      </c>
      <c r="Q16" s="78">
        <f t="shared" si="3"/>
        <v>11.5</v>
      </c>
      <c r="R16" s="28">
        <f t="shared" si="4"/>
        <v>0</v>
      </c>
      <c r="S16" s="28">
        <f t="shared" si="5"/>
        <v>0</v>
      </c>
    </row>
    <row r="17" spans="1:19" s="30" customFormat="1" ht="14.25">
      <c r="A17" s="81">
        <v>14</v>
      </c>
      <c r="B17" s="189" t="s">
        <v>136</v>
      </c>
      <c r="C17" s="135" t="s">
        <v>32</v>
      </c>
      <c r="D17" s="73">
        <v>4</v>
      </c>
      <c r="E17" s="141">
        <v>3.5</v>
      </c>
      <c r="F17" s="138">
        <v>0</v>
      </c>
      <c r="G17" s="141">
        <v>0</v>
      </c>
      <c r="H17" s="73">
        <v>15</v>
      </c>
      <c r="I17" s="74">
        <v>4.5</v>
      </c>
      <c r="J17" s="73">
        <v>0</v>
      </c>
      <c r="K17" s="74">
        <v>0</v>
      </c>
      <c r="L17" s="73"/>
      <c r="M17" s="84"/>
      <c r="N17" s="75">
        <f t="shared" si="0"/>
        <v>19</v>
      </c>
      <c r="O17" s="76">
        <f t="shared" si="1"/>
        <v>8</v>
      </c>
      <c r="P17" s="77">
        <f t="shared" si="2"/>
        <v>19</v>
      </c>
      <c r="Q17" s="78">
        <f t="shared" si="3"/>
        <v>8</v>
      </c>
      <c r="R17" s="28">
        <f t="shared" si="4"/>
        <v>0</v>
      </c>
      <c r="S17" s="28">
        <f t="shared" si="5"/>
        <v>0</v>
      </c>
    </row>
    <row r="18" spans="1:19" s="30" customFormat="1" ht="14.25">
      <c r="A18" s="81">
        <v>15</v>
      </c>
      <c r="B18" s="189" t="s">
        <v>160</v>
      </c>
      <c r="C18" s="135" t="s">
        <v>159</v>
      </c>
      <c r="D18" s="73">
        <v>0</v>
      </c>
      <c r="E18" s="141">
        <v>0</v>
      </c>
      <c r="F18" s="138">
        <v>9</v>
      </c>
      <c r="G18" s="141">
        <v>3</v>
      </c>
      <c r="H18" s="73">
        <v>0</v>
      </c>
      <c r="I18" s="84">
        <v>0</v>
      </c>
      <c r="J18" s="73">
        <v>9</v>
      </c>
      <c r="K18" s="84">
        <v>4</v>
      </c>
      <c r="L18" s="73"/>
      <c r="M18" s="82"/>
      <c r="N18" s="75">
        <f t="shared" si="0"/>
        <v>18</v>
      </c>
      <c r="O18" s="76">
        <f t="shared" si="1"/>
        <v>7</v>
      </c>
      <c r="P18" s="77">
        <f t="shared" si="2"/>
        <v>18</v>
      </c>
      <c r="Q18" s="78">
        <f t="shared" si="3"/>
        <v>7</v>
      </c>
      <c r="R18" s="28">
        <f t="shared" si="4"/>
        <v>0</v>
      </c>
      <c r="S18" s="28">
        <f t="shared" si="5"/>
        <v>0</v>
      </c>
    </row>
    <row r="19" spans="1:19" s="30" customFormat="1" ht="14.25">
      <c r="A19" s="81">
        <v>16</v>
      </c>
      <c r="B19" s="189" t="s">
        <v>158</v>
      </c>
      <c r="C19" s="135" t="s">
        <v>159</v>
      </c>
      <c r="D19" s="138">
        <v>0</v>
      </c>
      <c r="E19" s="141">
        <v>0</v>
      </c>
      <c r="F19" s="73">
        <v>10</v>
      </c>
      <c r="G19" s="74">
        <v>3</v>
      </c>
      <c r="H19" s="73">
        <v>7</v>
      </c>
      <c r="I19" s="74">
        <v>2.5</v>
      </c>
      <c r="J19" s="73">
        <v>0</v>
      </c>
      <c r="K19" s="84">
        <v>0</v>
      </c>
      <c r="L19" s="73"/>
      <c r="M19" s="84"/>
      <c r="N19" s="75">
        <f t="shared" si="0"/>
        <v>17</v>
      </c>
      <c r="O19" s="76">
        <f t="shared" si="1"/>
        <v>5.5</v>
      </c>
      <c r="P19" s="77">
        <f t="shared" si="2"/>
        <v>17</v>
      </c>
      <c r="Q19" s="78">
        <f t="shared" si="3"/>
        <v>5.5</v>
      </c>
      <c r="R19" s="28">
        <f t="shared" si="4"/>
        <v>0</v>
      </c>
      <c r="S19" s="28">
        <f t="shared" si="5"/>
        <v>0</v>
      </c>
    </row>
    <row r="20" spans="1:19" s="30" customFormat="1" ht="14.25">
      <c r="A20" s="81">
        <v>17</v>
      </c>
      <c r="B20" s="189" t="s">
        <v>122</v>
      </c>
      <c r="C20" s="135" t="s">
        <v>40</v>
      </c>
      <c r="D20" s="73">
        <v>16</v>
      </c>
      <c r="E20" s="141">
        <v>5</v>
      </c>
      <c r="F20" s="73">
        <v>0</v>
      </c>
      <c r="G20" s="74">
        <v>0</v>
      </c>
      <c r="H20" s="73">
        <v>0</v>
      </c>
      <c r="I20" s="84">
        <v>0</v>
      </c>
      <c r="J20" s="138">
        <v>0</v>
      </c>
      <c r="K20" s="139">
        <v>0</v>
      </c>
      <c r="L20" s="73"/>
      <c r="M20" s="84"/>
      <c r="N20" s="75">
        <f t="shared" si="0"/>
        <v>16</v>
      </c>
      <c r="O20" s="76">
        <f t="shared" si="1"/>
        <v>5</v>
      </c>
      <c r="P20" s="77">
        <f t="shared" si="2"/>
        <v>16</v>
      </c>
      <c r="Q20" s="78">
        <f t="shared" si="3"/>
        <v>5</v>
      </c>
      <c r="R20" s="28">
        <f t="shared" si="4"/>
        <v>0</v>
      </c>
      <c r="S20" s="28">
        <f t="shared" si="5"/>
        <v>0</v>
      </c>
    </row>
    <row r="21" spans="1:19" s="30" customFormat="1" ht="14.25">
      <c r="A21" s="81">
        <v>18</v>
      </c>
      <c r="B21" s="189" t="s">
        <v>269</v>
      </c>
      <c r="C21" s="135" t="s">
        <v>42</v>
      </c>
      <c r="D21" s="73">
        <v>0</v>
      </c>
      <c r="E21" s="141">
        <v>0</v>
      </c>
      <c r="F21" s="73">
        <v>0</v>
      </c>
      <c r="G21" s="74">
        <v>0</v>
      </c>
      <c r="H21" s="73">
        <v>0</v>
      </c>
      <c r="I21" s="74">
        <v>0</v>
      </c>
      <c r="J21" s="73">
        <v>16</v>
      </c>
      <c r="K21" s="84">
        <v>5</v>
      </c>
      <c r="L21" s="73"/>
      <c r="M21" s="74"/>
      <c r="N21" s="75">
        <f t="shared" si="0"/>
        <v>16</v>
      </c>
      <c r="O21" s="76">
        <f t="shared" si="1"/>
        <v>5</v>
      </c>
      <c r="P21" s="77">
        <f t="shared" si="2"/>
        <v>16</v>
      </c>
      <c r="Q21" s="78">
        <f t="shared" si="3"/>
        <v>5</v>
      </c>
      <c r="R21" s="28">
        <f t="shared" si="4"/>
        <v>0</v>
      </c>
      <c r="S21" s="28">
        <f t="shared" si="5"/>
        <v>0</v>
      </c>
    </row>
    <row r="22" spans="1:19" s="30" customFormat="1" ht="14.25">
      <c r="A22" s="81">
        <v>19</v>
      </c>
      <c r="B22" s="189" t="s">
        <v>137</v>
      </c>
      <c r="C22" s="135" t="s">
        <v>95</v>
      </c>
      <c r="D22" s="138">
        <v>3</v>
      </c>
      <c r="E22" s="141">
        <v>3.5</v>
      </c>
      <c r="F22" s="138">
        <v>1</v>
      </c>
      <c r="G22" s="139">
        <v>2</v>
      </c>
      <c r="H22" s="73">
        <v>0</v>
      </c>
      <c r="I22" s="74">
        <v>0</v>
      </c>
      <c r="J22" s="138">
        <v>10</v>
      </c>
      <c r="K22" s="141">
        <v>4</v>
      </c>
      <c r="L22" s="73"/>
      <c r="M22" s="84"/>
      <c r="N22" s="75">
        <f t="shared" si="0"/>
        <v>14</v>
      </c>
      <c r="O22" s="76">
        <f t="shared" si="1"/>
        <v>9.5</v>
      </c>
      <c r="P22" s="77">
        <f t="shared" si="2"/>
        <v>14</v>
      </c>
      <c r="Q22" s="78">
        <f t="shared" si="3"/>
        <v>9.5</v>
      </c>
      <c r="R22" s="28">
        <f t="shared" si="4"/>
        <v>0</v>
      </c>
      <c r="S22" s="28">
        <f t="shared" si="5"/>
        <v>0</v>
      </c>
    </row>
    <row r="23" spans="1:19" s="30" customFormat="1" ht="14.25">
      <c r="A23" s="81">
        <v>20</v>
      </c>
      <c r="B23" s="189" t="s">
        <v>166</v>
      </c>
      <c r="C23" s="135" t="s">
        <v>61</v>
      </c>
      <c r="D23" s="73">
        <v>0</v>
      </c>
      <c r="E23" s="141">
        <v>0</v>
      </c>
      <c r="F23" s="73">
        <v>1</v>
      </c>
      <c r="G23" s="74">
        <v>2</v>
      </c>
      <c r="H23" s="73">
        <v>11</v>
      </c>
      <c r="I23" s="74">
        <v>3.5</v>
      </c>
      <c r="J23" s="73">
        <v>0</v>
      </c>
      <c r="K23" s="84">
        <v>0</v>
      </c>
      <c r="L23" s="73"/>
      <c r="M23" s="82"/>
      <c r="N23" s="75">
        <f t="shared" si="0"/>
        <v>12</v>
      </c>
      <c r="O23" s="76">
        <f t="shared" si="1"/>
        <v>5.5</v>
      </c>
      <c r="P23" s="77">
        <f t="shared" si="2"/>
        <v>12</v>
      </c>
      <c r="Q23" s="78">
        <f t="shared" si="3"/>
        <v>5.5</v>
      </c>
      <c r="R23" s="28">
        <f t="shared" si="4"/>
        <v>0</v>
      </c>
      <c r="S23" s="28">
        <f t="shared" si="5"/>
        <v>0</v>
      </c>
    </row>
    <row r="24" spans="1:19" s="30" customFormat="1" ht="14.25">
      <c r="A24" s="81">
        <v>21</v>
      </c>
      <c r="B24" s="189" t="s">
        <v>126</v>
      </c>
      <c r="C24" s="135" t="s">
        <v>71</v>
      </c>
      <c r="D24" s="73">
        <v>12</v>
      </c>
      <c r="E24" s="141">
        <v>5</v>
      </c>
      <c r="F24" s="73">
        <v>0</v>
      </c>
      <c r="G24" s="74">
        <v>0</v>
      </c>
      <c r="H24" s="73">
        <v>0</v>
      </c>
      <c r="I24" s="141">
        <v>0</v>
      </c>
      <c r="J24" s="73">
        <v>0</v>
      </c>
      <c r="K24" s="84">
        <v>0</v>
      </c>
      <c r="L24" s="73"/>
      <c r="M24" s="84"/>
      <c r="N24" s="75">
        <f t="shared" si="0"/>
        <v>12</v>
      </c>
      <c r="O24" s="76">
        <f t="shared" si="1"/>
        <v>5</v>
      </c>
      <c r="P24" s="77">
        <f t="shared" si="2"/>
        <v>12</v>
      </c>
      <c r="Q24" s="78">
        <f t="shared" si="3"/>
        <v>5</v>
      </c>
      <c r="R24" s="28">
        <f t="shared" si="4"/>
        <v>0</v>
      </c>
      <c r="S24" s="28">
        <f t="shared" si="5"/>
        <v>0</v>
      </c>
    </row>
    <row r="25" spans="1:19" s="30" customFormat="1" ht="14.25">
      <c r="A25" s="81">
        <v>23</v>
      </c>
      <c r="B25" s="189" t="s">
        <v>165</v>
      </c>
      <c r="C25" s="135" t="s">
        <v>40</v>
      </c>
      <c r="D25" s="73">
        <v>0</v>
      </c>
      <c r="E25" s="74">
        <v>0</v>
      </c>
      <c r="F25" s="73">
        <v>2</v>
      </c>
      <c r="G25" s="74">
        <v>2</v>
      </c>
      <c r="H25" s="73">
        <v>8</v>
      </c>
      <c r="I25" s="74">
        <v>3</v>
      </c>
      <c r="J25" s="138">
        <v>1</v>
      </c>
      <c r="K25" s="141">
        <v>3</v>
      </c>
      <c r="L25" s="73"/>
      <c r="M25" s="84"/>
      <c r="N25" s="75">
        <f t="shared" si="0"/>
        <v>11</v>
      </c>
      <c r="O25" s="76">
        <f t="shared" si="1"/>
        <v>8</v>
      </c>
      <c r="P25" s="77">
        <f t="shared" si="2"/>
        <v>11</v>
      </c>
      <c r="Q25" s="78">
        <f t="shared" si="3"/>
        <v>8</v>
      </c>
      <c r="R25" s="28">
        <f t="shared" si="4"/>
        <v>0</v>
      </c>
      <c r="S25" s="28">
        <f t="shared" si="5"/>
        <v>0</v>
      </c>
    </row>
    <row r="26" spans="1:19" s="30" customFormat="1" ht="14.25">
      <c r="A26" s="81">
        <v>24</v>
      </c>
      <c r="B26" s="189" t="s">
        <v>135</v>
      </c>
      <c r="C26" s="135" t="s">
        <v>71</v>
      </c>
      <c r="D26" s="73">
        <v>5</v>
      </c>
      <c r="E26" s="141">
        <v>4</v>
      </c>
      <c r="F26" s="138">
        <v>0</v>
      </c>
      <c r="G26" s="141">
        <v>0</v>
      </c>
      <c r="H26" s="73">
        <v>0</v>
      </c>
      <c r="I26" s="74">
        <v>0</v>
      </c>
      <c r="J26" s="138">
        <v>6</v>
      </c>
      <c r="K26" s="141">
        <v>3.5</v>
      </c>
      <c r="L26" s="73"/>
      <c r="M26" s="84"/>
      <c r="N26" s="75">
        <f t="shared" si="0"/>
        <v>11</v>
      </c>
      <c r="O26" s="76">
        <f t="shared" si="1"/>
        <v>7.5</v>
      </c>
      <c r="P26" s="77">
        <f t="shared" si="2"/>
        <v>11</v>
      </c>
      <c r="Q26" s="78">
        <f t="shared" si="3"/>
        <v>7.5</v>
      </c>
      <c r="R26" s="28">
        <f t="shared" si="4"/>
        <v>0</v>
      </c>
      <c r="S26" s="28">
        <f t="shared" si="5"/>
        <v>0</v>
      </c>
    </row>
    <row r="27" spans="1:19" s="30" customFormat="1" ht="14.25">
      <c r="A27" s="81">
        <v>25</v>
      </c>
      <c r="B27" s="189" t="s">
        <v>163</v>
      </c>
      <c r="C27" s="135" t="s">
        <v>40</v>
      </c>
      <c r="D27" s="73">
        <v>0</v>
      </c>
      <c r="E27" s="141">
        <v>0</v>
      </c>
      <c r="F27" s="73">
        <v>5</v>
      </c>
      <c r="G27" s="74">
        <v>3</v>
      </c>
      <c r="H27" s="73">
        <v>6</v>
      </c>
      <c r="I27" s="74">
        <v>2.5</v>
      </c>
      <c r="J27" s="73">
        <v>0</v>
      </c>
      <c r="K27" s="74">
        <v>0</v>
      </c>
      <c r="L27" s="73"/>
      <c r="M27" s="84"/>
      <c r="N27" s="75">
        <f t="shared" si="0"/>
        <v>11</v>
      </c>
      <c r="O27" s="76">
        <f t="shared" si="1"/>
        <v>5.5</v>
      </c>
      <c r="P27" s="77">
        <f t="shared" si="2"/>
        <v>11</v>
      </c>
      <c r="Q27" s="78">
        <f t="shared" si="3"/>
        <v>5.5</v>
      </c>
      <c r="R27" s="28">
        <f t="shared" si="4"/>
        <v>0</v>
      </c>
      <c r="S27" s="28">
        <f t="shared" si="5"/>
        <v>0</v>
      </c>
    </row>
    <row r="28" spans="1:19" s="30" customFormat="1" ht="14.25">
      <c r="A28" s="81">
        <v>26</v>
      </c>
      <c r="B28" s="189" t="s">
        <v>236</v>
      </c>
      <c r="C28" s="135" t="s">
        <v>61</v>
      </c>
      <c r="D28" s="73">
        <v>0</v>
      </c>
      <c r="E28" s="141">
        <v>0</v>
      </c>
      <c r="F28" s="73">
        <v>0</v>
      </c>
      <c r="G28" s="74">
        <v>0</v>
      </c>
      <c r="H28" s="73">
        <v>10</v>
      </c>
      <c r="I28" s="141">
        <v>3.5</v>
      </c>
      <c r="J28" s="73">
        <v>0</v>
      </c>
      <c r="K28" s="74">
        <v>0</v>
      </c>
      <c r="L28" s="73"/>
      <c r="M28" s="82"/>
      <c r="N28" s="75">
        <f t="shared" si="0"/>
        <v>10</v>
      </c>
      <c r="O28" s="76">
        <f t="shared" si="1"/>
        <v>3.5</v>
      </c>
      <c r="P28" s="77">
        <f t="shared" si="2"/>
        <v>10</v>
      </c>
      <c r="Q28" s="78">
        <f t="shared" si="3"/>
        <v>3.5</v>
      </c>
      <c r="R28" s="28">
        <f t="shared" si="4"/>
        <v>0</v>
      </c>
      <c r="S28" s="28">
        <f t="shared" si="5"/>
        <v>0</v>
      </c>
    </row>
    <row r="29" spans="1:19" s="30" customFormat="1" ht="14.25">
      <c r="A29" s="81">
        <v>27</v>
      </c>
      <c r="B29" s="189" t="s">
        <v>133</v>
      </c>
      <c r="C29" s="135" t="s">
        <v>42</v>
      </c>
      <c r="D29" s="73">
        <v>7</v>
      </c>
      <c r="E29" s="141">
        <v>4</v>
      </c>
      <c r="F29" s="138">
        <v>0</v>
      </c>
      <c r="G29" s="141">
        <v>0</v>
      </c>
      <c r="H29" s="73">
        <v>0</v>
      </c>
      <c r="I29" s="141">
        <v>0</v>
      </c>
      <c r="J29" s="73">
        <v>1</v>
      </c>
      <c r="K29" s="74">
        <v>3</v>
      </c>
      <c r="L29" s="73"/>
      <c r="M29" s="84"/>
      <c r="N29" s="75">
        <f t="shared" si="0"/>
        <v>8</v>
      </c>
      <c r="O29" s="76">
        <f t="shared" si="1"/>
        <v>7</v>
      </c>
      <c r="P29" s="77">
        <f t="shared" si="2"/>
        <v>8</v>
      </c>
      <c r="Q29" s="78">
        <f t="shared" si="3"/>
        <v>7</v>
      </c>
      <c r="R29" s="28">
        <f t="shared" si="4"/>
        <v>0</v>
      </c>
      <c r="S29" s="28">
        <f t="shared" si="5"/>
        <v>0</v>
      </c>
    </row>
    <row r="30" spans="1:19" s="30" customFormat="1" ht="14.25">
      <c r="A30" s="81">
        <v>28</v>
      </c>
      <c r="B30" s="190" t="s">
        <v>140</v>
      </c>
      <c r="C30" s="135" t="s">
        <v>61</v>
      </c>
      <c r="D30" s="73">
        <v>1</v>
      </c>
      <c r="E30" s="141">
        <v>3.5</v>
      </c>
      <c r="F30" s="73">
        <v>7</v>
      </c>
      <c r="G30" s="74">
        <v>3</v>
      </c>
      <c r="H30" s="73">
        <v>0</v>
      </c>
      <c r="I30" s="74">
        <v>0</v>
      </c>
      <c r="J30" s="138">
        <v>0</v>
      </c>
      <c r="K30" s="141">
        <v>0</v>
      </c>
      <c r="L30" s="73"/>
      <c r="M30" s="84"/>
      <c r="N30" s="75">
        <f t="shared" si="0"/>
        <v>8</v>
      </c>
      <c r="O30" s="76">
        <f t="shared" si="1"/>
        <v>6.5</v>
      </c>
      <c r="P30" s="77">
        <f t="shared" si="2"/>
        <v>8</v>
      </c>
      <c r="Q30" s="78">
        <f t="shared" si="3"/>
        <v>6.5</v>
      </c>
      <c r="R30" s="28">
        <f t="shared" si="4"/>
        <v>0</v>
      </c>
      <c r="S30" s="28">
        <f t="shared" si="5"/>
        <v>0</v>
      </c>
    </row>
    <row r="31" spans="1:19" s="30" customFormat="1" ht="14.25">
      <c r="A31" s="81">
        <v>29</v>
      </c>
      <c r="B31" s="189" t="s">
        <v>164</v>
      </c>
      <c r="C31" s="135" t="s">
        <v>40</v>
      </c>
      <c r="D31" s="73">
        <v>0</v>
      </c>
      <c r="E31" s="141">
        <v>0</v>
      </c>
      <c r="F31" s="138">
        <v>3</v>
      </c>
      <c r="G31" s="141">
        <v>2</v>
      </c>
      <c r="H31" s="73">
        <v>5</v>
      </c>
      <c r="I31" s="74">
        <v>2.5</v>
      </c>
      <c r="J31" s="138">
        <v>0</v>
      </c>
      <c r="K31" s="141">
        <v>0</v>
      </c>
      <c r="L31" s="73"/>
      <c r="M31" s="84"/>
      <c r="N31" s="75">
        <f t="shared" si="0"/>
        <v>8</v>
      </c>
      <c r="O31" s="76">
        <f t="shared" si="1"/>
        <v>4.5</v>
      </c>
      <c r="P31" s="77">
        <f t="shared" si="2"/>
        <v>8</v>
      </c>
      <c r="Q31" s="78">
        <f t="shared" si="3"/>
        <v>4.5</v>
      </c>
      <c r="R31" s="28">
        <f t="shared" si="4"/>
        <v>0</v>
      </c>
      <c r="S31" s="28">
        <f t="shared" si="5"/>
        <v>0</v>
      </c>
    </row>
    <row r="32" spans="1:19" s="30" customFormat="1" ht="14.25">
      <c r="A32" s="81">
        <v>30</v>
      </c>
      <c r="B32" s="189" t="s">
        <v>131</v>
      </c>
      <c r="C32" s="135" t="s">
        <v>132</v>
      </c>
      <c r="D32" s="73">
        <v>8</v>
      </c>
      <c r="E32" s="141">
        <v>4</v>
      </c>
      <c r="F32" s="73">
        <v>0</v>
      </c>
      <c r="G32" s="74">
        <v>0</v>
      </c>
      <c r="H32" s="73">
        <v>0</v>
      </c>
      <c r="I32" s="74">
        <v>0</v>
      </c>
      <c r="J32" s="73">
        <v>0</v>
      </c>
      <c r="K32" s="74">
        <v>0</v>
      </c>
      <c r="L32" s="73"/>
      <c r="M32" s="84"/>
      <c r="N32" s="75">
        <f t="shared" si="0"/>
        <v>8</v>
      </c>
      <c r="O32" s="76">
        <f t="shared" si="1"/>
        <v>4</v>
      </c>
      <c r="P32" s="77">
        <f t="shared" si="2"/>
        <v>8</v>
      </c>
      <c r="Q32" s="78">
        <f t="shared" si="3"/>
        <v>4</v>
      </c>
      <c r="R32" s="28">
        <f t="shared" si="4"/>
        <v>0</v>
      </c>
      <c r="S32" s="28">
        <f t="shared" si="5"/>
        <v>0</v>
      </c>
    </row>
    <row r="33" spans="1:19" s="30" customFormat="1" ht="14.25">
      <c r="A33" s="81">
        <v>31</v>
      </c>
      <c r="B33" s="189" t="s">
        <v>270</v>
      </c>
      <c r="C33" s="135" t="s">
        <v>38</v>
      </c>
      <c r="D33" s="73">
        <v>0</v>
      </c>
      <c r="E33" s="141">
        <v>0</v>
      </c>
      <c r="F33" s="73">
        <v>0</v>
      </c>
      <c r="G33" s="74">
        <v>0</v>
      </c>
      <c r="H33" s="73">
        <v>0</v>
      </c>
      <c r="I33" s="74">
        <v>0</v>
      </c>
      <c r="J33" s="73">
        <v>8</v>
      </c>
      <c r="K33" s="74">
        <v>4</v>
      </c>
      <c r="L33" s="73"/>
      <c r="M33" s="84"/>
      <c r="N33" s="75">
        <f t="shared" si="0"/>
        <v>8</v>
      </c>
      <c r="O33" s="76">
        <f t="shared" si="1"/>
        <v>4</v>
      </c>
      <c r="P33" s="77">
        <f t="shared" si="2"/>
        <v>8</v>
      </c>
      <c r="Q33" s="78">
        <f t="shared" si="3"/>
        <v>4</v>
      </c>
      <c r="R33" s="28">
        <f t="shared" si="4"/>
        <v>0</v>
      </c>
      <c r="S33" s="28">
        <f t="shared" si="5"/>
        <v>0</v>
      </c>
    </row>
    <row r="34" spans="1:19" s="30" customFormat="1" ht="14.25">
      <c r="A34" s="81">
        <v>32</v>
      </c>
      <c r="B34" s="189" t="s">
        <v>161</v>
      </c>
      <c r="C34" s="135" t="s">
        <v>34</v>
      </c>
      <c r="D34" s="138">
        <v>0</v>
      </c>
      <c r="E34" s="141">
        <v>0</v>
      </c>
      <c r="F34" s="138">
        <v>8</v>
      </c>
      <c r="G34" s="141">
        <v>3</v>
      </c>
      <c r="H34" s="73">
        <v>0</v>
      </c>
      <c r="I34" s="74">
        <v>0</v>
      </c>
      <c r="J34" s="73">
        <v>0</v>
      </c>
      <c r="K34" s="74">
        <v>0</v>
      </c>
      <c r="L34" s="73"/>
      <c r="M34" s="84"/>
      <c r="N34" s="75">
        <f t="shared" si="0"/>
        <v>8</v>
      </c>
      <c r="O34" s="76">
        <f t="shared" si="1"/>
        <v>3</v>
      </c>
      <c r="P34" s="77">
        <f t="shared" si="2"/>
        <v>8</v>
      </c>
      <c r="Q34" s="78">
        <f t="shared" si="3"/>
        <v>3</v>
      </c>
      <c r="R34" s="28">
        <f t="shared" si="4"/>
        <v>0</v>
      </c>
      <c r="S34" s="28">
        <f t="shared" si="5"/>
        <v>0</v>
      </c>
    </row>
    <row r="35" spans="1:19" s="30" customFormat="1" ht="14.25">
      <c r="A35" s="81">
        <v>33</v>
      </c>
      <c r="B35" s="189" t="s">
        <v>162</v>
      </c>
      <c r="C35" s="135" t="s">
        <v>34</v>
      </c>
      <c r="D35" s="138">
        <v>0</v>
      </c>
      <c r="E35" s="141">
        <v>0</v>
      </c>
      <c r="F35" s="73">
        <v>6</v>
      </c>
      <c r="G35" s="74">
        <v>3</v>
      </c>
      <c r="H35" s="73">
        <v>0</v>
      </c>
      <c r="I35" s="74">
        <v>0</v>
      </c>
      <c r="J35" s="138">
        <v>1</v>
      </c>
      <c r="K35" s="141">
        <v>3</v>
      </c>
      <c r="L35" s="73"/>
      <c r="M35" s="82"/>
      <c r="N35" s="75">
        <f t="shared" si="0"/>
        <v>7</v>
      </c>
      <c r="O35" s="76">
        <f t="shared" si="1"/>
        <v>6</v>
      </c>
      <c r="P35" s="77">
        <f t="shared" si="2"/>
        <v>7</v>
      </c>
      <c r="Q35" s="78">
        <f t="shared" si="3"/>
        <v>6</v>
      </c>
      <c r="R35" s="28">
        <f t="shared" si="4"/>
        <v>0</v>
      </c>
      <c r="S35" s="28">
        <f t="shared" si="5"/>
        <v>0</v>
      </c>
    </row>
    <row r="36" spans="1:19" s="30" customFormat="1" ht="14.25">
      <c r="A36" s="81">
        <v>34</v>
      </c>
      <c r="B36" s="189" t="s">
        <v>271</v>
      </c>
      <c r="C36" s="135" t="s">
        <v>42</v>
      </c>
      <c r="D36" s="73">
        <v>0</v>
      </c>
      <c r="E36" s="141">
        <v>0</v>
      </c>
      <c r="F36" s="73">
        <v>0</v>
      </c>
      <c r="G36" s="74">
        <v>0</v>
      </c>
      <c r="H36" s="73">
        <v>0</v>
      </c>
      <c r="I36" s="74">
        <v>0</v>
      </c>
      <c r="J36" s="73">
        <v>7</v>
      </c>
      <c r="K36" s="74">
        <v>4</v>
      </c>
      <c r="L36" s="73"/>
      <c r="M36" s="84"/>
      <c r="N36" s="75">
        <f aca="true" t="shared" si="6" ref="N36:N62">SUM(D36+F36+H36+J36+L36)</f>
        <v>7</v>
      </c>
      <c r="O36" s="76">
        <f aca="true" t="shared" si="7" ref="O36:O62">SUM(E36+G36+I36+K36+M36)</f>
        <v>4</v>
      </c>
      <c r="P36" s="77">
        <f aca="true" t="shared" si="8" ref="P36:P62">SUM(D36,F36,H36,J36,L36)-S36</f>
        <v>7</v>
      </c>
      <c r="Q36" s="78">
        <f aca="true" t="shared" si="9" ref="Q36:Q62">SUM(E36,G36,I36,K36,M36)-R36</f>
        <v>4</v>
      </c>
      <c r="R36" s="28">
        <f aca="true" t="shared" si="10" ref="R36:R62">IF(COUNT(M36,K36,I36,G36,E36)=5,MIN(M36,K36,I36,G36,E36),0)</f>
        <v>0</v>
      </c>
      <c r="S36" s="28">
        <f aca="true" t="shared" si="11" ref="S36:S62">IF(COUNT(D36,F36,H36,J36,L36)=5,MIN(D36,F36,H36,J36,L36),0)</f>
        <v>0</v>
      </c>
    </row>
    <row r="37" spans="1:19" s="30" customFormat="1" ht="14.25">
      <c r="A37" s="81">
        <v>35</v>
      </c>
      <c r="B37" s="189" t="s">
        <v>150</v>
      </c>
      <c r="C37" s="135" t="s">
        <v>129</v>
      </c>
      <c r="D37" s="73">
        <v>1</v>
      </c>
      <c r="E37" s="74">
        <v>2</v>
      </c>
      <c r="F37" s="138">
        <v>0</v>
      </c>
      <c r="G37" s="141">
        <v>0</v>
      </c>
      <c r="H37" s="73">
        <v>0</v>
      </c>
      <c r="I37" s="74">
        <v>0</v>
      </c>
      <c r="J37" s="138">
        <v>4</v>
      </c>
      <c r="K37" s="141">
        <v>3.5</v>
      </c>
      <c r="L37" s="73"/>
      <c r="M37" s="84"/>
      <c r="N37" s="75">
        <f t="shared" si="6"/>
        <v>5</v>
      </c>
      <c r="O37" s="76">
        <f t="shared" si="7"/>
        <v>5.5</v>
      </c>
      <c r="P37" s="77">
        <f t="shared" si="8"/>
        <v>5</v>
      </c>
      <c r="Q37" s="78">
        <f t="shared" si="9"/>
        <v>5.5</v>
      </c>
      <c r="R37" s="28">
        <f t="shared" si="10"/>
        <v>0</v>
      </c>
      <c r="S37" s="28">
        <f t="shared" si="11"/>
        <v>0</v>
      </c>
    </row>
    <row r="38" spans="1:19" s="30" customFormat="1" ht="14.25">
      <c r="A38" s="81">
        <v>36</v>
      </c>
      <c r="B38" s="189" t="s">
        <v>237</v>
      </c>
      <c r="C38" s="135" t="s">
        <v>32</v>
      </c>
      <c r="D38" s="73">
        <v>0</v>
      </c>
      <c r="E38" s="141">
        <v>0</v>
      </c>
      <c r="F38" s="73">
        <v>0</v>
      </c>
      <c r="G38" s="74">
        <v>0</v>
      </c>
      <c r="H38" s="73">
        <v>4</v>
      </c>
      <c r="I38" s="74">
        <v>1</v>
      </c>
      <c r="J38" s="138">
        <v>0</v>
      </c>
      <c r="K38" s="141">
        <v>0</v>
      </c>
      <c r="L38" s="73"/>
      <c r="M38" s="84"/>
      <c r="N38" s="75">
        <f t="shared" si="6"/>
        <v>4</v>
      </c>
      <c r="O38" s="76">
        <f t="shared" si="7"/>
        <v>1</v>
      </c>
      <c r="P38" s="77">
        <f t="shared" si="8"/>
        <v>4</v>
      </c>
      <c r="Q38" s="78">
        <f t="shared" si="9"/>
        <v>1</v>
      </c>
      <c r="R38" s="28">
        <f t="shared" si="10"/>
        <v>0</v>
      </c>
      <c r="S38" s="28">
        <f t="shared" si="11"/>
        <v>0</v>
      </c>
    </row>
    <row r="39" spans="1:19" s="30" customFormat="1" ht="14.25">
      <c r="A39" s="81">
        <v>37</v>
      </c>
      <c r="B39" s="189" t="s">
        <v>272</v>
      </c>
      <c r="C39" s="135" t="s">
        <v>29</v>
      </c>
      <c r="D39" s="73">
        <v>0</v>
      </c>
      <c r="E39" s="141">
        <v>0</v>
      </c>
      <c r="F39" s="73">
        <v>0</v>
      </c>
      <c r="G39" s="74">
        <v>0</v>
      </c>
      <c r="H39" s="73">
        <v>0</v>
      </c>
      <c r="I39" s="74">
        <v>0</v>
      </c>
      <c r="J39" s="73">
        <v>3</v>
      </c>
      <c r="K39" s="74">
        <v>3.5</v>
      </c>
      <c r="L39" s="73"/>
      <c r="M39" s="84"/>
      <c r="N39" s="75">
        <f t="shared" si="6"/>
        <v>3</v>
      </c>
      <c r="O39" s="76">
        <f t="shared" si="7"/>
        <v>3.5</v>
      </c>
      <c r="P39" s="77">
        <f t="shared" si="8"/>
        <v>3</v>
      </c>
      <c r="Q39" s="78">
        <f t="shared" si="9"/>
        <v>3.5</v>
      </c>
      <c r="R39" s="28">
        <f t="shared" si="10"/>
        <v>0</v>
      </c>
      <c r="S39" s="28">
        <f t="shared" si="11"/>
        <v>0</v>
      </c>
    </row>
    <row r="40" spans="1:19" s="30" customFormat="1" ht="14.25">
      <c r="A40" s="81">
        <v>38</v>
      </c>
      <c r="B40" s="189" t="s">
        <v>139</v>
      </c>
      <c r="C40" s="135" t="s">
        <v>95</v>
      </c>
      <c r="D40" s="138">
        <v>1</v>
      </c>
      <c r="E40" s="141">
        <v>3.5</v>
      </c>
      <c r="F40" s="138">
        <v>0</v>
      </c>
      <c r="G40" s="141">
        <v>0</v>
      </c>
      <c r="H40" s="73">
        <v>0</v>
      </c>
      <c r="I40" s="74">
        <v>0</v>
      </c>
      <c r="J40" s="138">
        <v>0</v>
      </c>
      <c r="K40" s="141">
        <v>0</v>
      </c>
      <c r="L40" s="73"/>
      <c r="M40" s="84"/>
      <c r="N40" s="75">
        <f t="shared" si="6"/>
        <v>1</v>
      </c>
      <c r="O40" s="76">
        <f t="shared" si="7"/>
        <v>3.5</v>
      </c>
      <c r="P40" s="77">
        <f t="shared" si="8"/>
        <v>1</v>
      </c>
      <c r="Q40" s="78">
        <f t="shared" si="9"/>
        <v>3.5</v>
      </c>
      <c r="R40" s="28">
        <f t="shared" si="10"/>
        <v>0</v>
      </c>
      <c r="S40" s="28">
        <f t="shared" si="11"/>
        <v>0</v>
      </c>
    </row>
    <row r="41" spans="1:19" s="30" customFormat="1" ht="14.25">
      <c r="A41" s="81">
        <v>39</v>
      </c>
      <c r="B41" s="189" t="s">
        <v>142</v>
      </c>
      <c r="C41" s="135" t="s">
        <v>129</v>
      </c>
      <c r="D41" s="73">
        <v>1</v>
      </c>
      <c r="E41" s="141">
        <v>3</v>
      </c>
      <c r="F41" s="138">
        <v>0</v>
      </c>
      <c r="G41" s="141">
        <v>0</v>
      </c>
      <c r="H41" s="138">
        <v>0</v>
      </c>
      <c r="I41" s="141">
        <v>0</v>
      </c>
      <c r="J41" s="138">
        <v>0</v>
      </c>
      <c r="K41" s="141">
        <v>0</v>
      </c>
      <c r="L41" s="73"/>
      <c r="M41" s="84"/>
      <c r="N41" s="75">
        <f t="shared" si="6"/>
        <v>1</v>
      </c>
      <c r="O41" s="76">
        <f t="shared" si="7"/>
        <v>3</v>
      </c>
      <c r="P41" s="77">
        <f t="shared" si="8"/>
        <v>1</v>
      </c>
      <c r="Q41" s="78">
        <f t="shared" si="9"/>
        <v>3</v>
      </c>
      <c r="R41" s="28">
        <f t="shared" si="10"/>
        <v>0</v>
      </c>
      <c r="S41" s="28">
        <f t="shared" si="11"/>
        <v>0</v>
      </c>
    </row>
    <row r="42" spans="1:19" s="30" customFormat="1" ht="14.25">
      <c r="A42" s="81">
        <v>40</v>
      </c>
      <c r="B42" s="189" t="s">
        <v>143</v>
      </c>
      <c r="C42" s="135" t="s">
        <v>71</v>
      </c>
      <c r="D42" s="73">
        <v>1</v>
      </c>
      <c r="E42" s="141">
        <v>3</v>
      </c>
      <c r="F42" s="138">
        <v>0</v>
      </c>
      <c r="G42" s="141">
        <v>0</v>
      </c>
      <c r="H42" s="73">
        <v>0</v>
      </c>
      <c r="I42" s="74">
        <v>0</v>
      </c>
      <c r="J42" s="138">
        <v>0</v>
      </c>
      <c r="K42" s="141">
        <v>0</v>
      </c>
      <c r="L42" s="73"/>
      <c r="M42" s="84"/>
      <c r="N42" s="75">
        <f t="shared" si="6"/>
        <v>1</v>
      </c>
      <c r="O42" s="76">
        <f t="shared" si="7"/>
        <v>3</v>
      </c>
      <c r="P42" s="77">
        <f t="shared" si="8"/>
        <v>1</v>
      </c>
      <c r="Q42" s="78">
        <f t="shared" si="9"/>
        <v>3</v>
      </c>
      <c r="R42" s="28">
        <f t="shared" si="10"/>
        <v>0</v>
      </c>
      <c r="S42" s="28">
        <f t="shared" si="11"/>
        <v>0</v>
      </c>
    </row>
    <row r="43" spans="1:19" s="30" customFormat="1" ht="14.25">
      <c r="A43" s="81">
        <v>41</v>
      </c>
      <c r="B43" s="189" t="s">
        <v>144</v>
      </c>
      <c r="C43" s="135" t="s">
        <v>61</v>
      </c>
      <c r="D43" s="138">
        <v>1</v>
      </c>
      <c r="E43" s="141">
        <v>3</v>
      </c>
      <c r="F43" s="73">
        <v>0</v>
      </c>
      <c r="G43" s="74">
        <v>0</v>
      </c>
      <c r="H43" s="73">
        <v>0</v>
      </c>
      <c r="I43" s="74">
        <v>0</v>
      </c>
      <c r="J43" s="138">
        <v>0</v>
      </c>
      <c r="K43" s="141">
        <v>0</v>
      </c>
      <c r="L43" s="73"/>
      <c r="M43" s="82"/>
      <c r="N43" s="75">
        <f t="shared" si="6"/>
        <v>1</v>
      </c>
      <c r="O43" s="76">
        <f t="shared" si="7"/>
        <v>3</v>
      </c>
      <c r="P43" s="77">
        <f t="shared" si="8"/>
        <v>1</v>
      </c>
      <c r="Q43" s="78">
        <f t="shared" si="9"/>
        <v>3</v>
      </c>
      <c r="R43" s="28">
        <f t="shared" si="10"/>
        <v>0</v>
      </c>
      <c r="S43" s="28">
        <f t="shared" si="11"/>
        <v>0</v>
      </c>
    </row>
    <row r="44" spans="1:19" s="30" customFormat="1" ht="14.25">
      <c r="A44" s="81">
        <v>42</v>
      </c>
      <c r="B44" s="190" t="s">
        <v>145</v>
      </c>
      <c r="C44" s="135" t="s">
        <v>34</v>
      </c>
      <c r="D44" s="73">
        <v>1</v>
      </c>
      <c r="E44" s="141">
        <v>3</v>
      </c>
      <c r="F44" s="73">
        <v>0</v>
      </c>
      <c r="G44" s="74">
        <v>0</v>
      </c>
      <c r="H44" s="73">
        <v>0</v>
      </c>
      <c r="I44" s="141">
        <v>0</v>
      </c>
      <c r="J44" s="73">
        <v>0</v>
      </c>
      <c r="K44" s="74">
        <v>0</v>
      </c>
      <c r="L44" s="73"/>
      <c r="M44" s="84"/>
      <c r="N44" s="75">
        <f t="shared" si="6"/>
        <v>1</v>
      </c>
      <c r="O44" s="76">
        <f t="shared" si="7"/>
        <v>3</v>
      </c>
      <c r="P44" s="77">
        <f t="shared" si="8"/>
        <v>1</v>
      </c>
      <c r="Q44" s="78">
        <f t="shared" si="9"/>
        <v>3</v>
      </c>
      <c r="R44" s="28">
        <f t="shared" si="10"/>
        <v>0</v>
      </c>
      <c r="S44" s="28">
        <f t="shared" si="11"/>
        <v>0</v>
      </c>
    </row>
    <row r="45" spans="1:19" s="30" customFormat="1" ht="14.25">
      <c r="A45" s="81">
        <v>43</v>
      </c>
      <c r="B45" s="189" t="s">
        <v>273</v>
      </c>
      <c r="C45" s="135" t="s">
        <v>40</v>
      </c>
      <c r="D45" s="73">
        <v>0</v>
      </c>
      <c r="E45" s="141">
        <v>0</v>
      </c>
      <c r="F45" s="73">
        <v>0</v>
      </c>
      <c r="G45" s="74">
        <v>0</v>
      </c>
      <c r="H45" s="73">
        <v>0</v>
      </c>
      <c r="I45" s="74">
        <v>0</v>
      </c>
      <c r="J45" s="73">
        <v>1</v>
      </c>
      <c r="K45" s="74">
        <v>3</v>
      </c>
      <c r="L45" s="73"/>
      <c r="M45" s="84"/>
      <c r="N45" s="75">
        <f t="shared" si="6"/>
        <v>1</v>
      </c>
      <c r="O45" s="76">
        <f t="shared" si="7"/>
        <v>3</v>
      </c>
      <c r="P45" s="77">
        <f t="shared" si="8"/>
        <v>1</v>
      </c>
      <c r="Q45" s="78">
        <f t="shared" si="9"/>
        <v>3</v>
      </c>
      <c r="R45" s="28">
        <f t="shared" si="10"/>
        <v>0</v>
      </c>
      <c r="S45" s="28">
        <f t="shared" si="11"/>
        <v>0</v>
      </c>
    </row>
    <row r="46" spans="1:19" s="30" customFormat="1" ht="14.25">
      <c r="A46" s="81">
        <v>44</v>
      </c>
      <c r="B46" s="189" t="s">
        <v>147</v>
      </c>
      <c r="C46" s="135" t="s">
        <v>61</v>
      </c>
      <c r="D46" s="73">
        <v>1</v>
      </c>
      <c r="E46" s="141">
        <v>2.5</v>
      </c>
      <c r="F46" s="73">
        <v>0</v>
      </c>
      <c r="G46" s="74">
        <v>0</v>
      </c>
      <c r="H46" s="73">
        <v>0</v>
      </c>
      <c r="I46" s="74">
        <v>0</v>
      </c>
      <c r="J46" s="73">
        <v>0</v>
      </c>
      <c r="K46" s="74">
        <v>0</v>
      </c>
      <c r="L46" s="73"/>
      <c r="M46" s="82"/>
      <c r="N46" s="75">
        <f t="shared" si="6"/>
        <v>1</v>
      </c>
      <c r="O46" s="76">
        <f t="shared" si="7"/>
        <v>2.5</v>
      </c>
      <c r="P46" s="77">
        <f t="shared" si="8"/>
        <v>1</v>
      </c>
      <c r="Q46" s="78">
        <f t="shared" si="9"/>
        <v>2.5</v>
      </c>
      <c r="R46" s="28">
        <f t="shared" si="10"/>
        <v>0</v>
      </c>
      <c r="S46" s="28">
        <f t="shared" si="11"/>
        <v>0</v>
      </c>
    </row>
    <row r="47" spans="1:19" s="30" customFormat="1" ht="14.25">
      <c r="A47" s="81">
        <v>45</v>
      </c>
      <c r="B47" s="189" t="s">
        <v>274</v>
      </c>
      <c r="C47" s="135" t="s">
        <v>116</v>
      </c>
      <c r="D47" s="73">
        <v>0</v>
      </c>
      <c r="E47" s="141">
        <v>0</v>
      </c>
      <c r="F47" s="73">
        <v>0</v>
      </c>
      <c r="G47" s="74">
        <v>0</v>
      </c>
      <c r="H47" s="73">
        <v>0</v>
      </c>
      <c r="I47" s="74">
        <v>0</v>
      </c>
      <c r="J47" s="73">
        <v>1</v>
      </c>
      <c r="K47" s="74">
        <v>2.5</v>
      </c>
      <c r="L47" s="73"/>
      <c r="M47" s="84"/>
      <c r="N47" s="75">
        <f t="shared" si="6"/>
        <v>1</v>
      </c>
      <c r="O47" s="76">
        <f t="shared" si="7"/>
        <v>2.5</v>
      </c>
      <c r="P47" s="77">
        <f t="shared" si="8"/>
        <v>1</v>
      </c>
      <c r="Q47" s="78">
        <f t="shared" si="9"/>
        <v>2.5</v>
      </c>
      <c r="R47" s="28">
        <f t="shared" si="10"/>
        <v>0</v>
      </c>
      <c r="S47" s="28">
        <f t="shared" si="11"/>
        <v>0</v>
      </c>
    </row>
    <row r="48" spans="1:19" s="30" customFormat="1" ht="14.25">
      <c r="A48" s="81">
        <v>46</v>
      </c>
      <c r="B48" s="189" t="s">
        <v>148</v>
      </c>
      <c r="C48" s="135" t="s">
        <v>149</v>
      </c>
      <c r="D48" s="138">
        <v>1</v>
      </c>
      <c r="E48" s="141">
        <v>2</v>
      </c>
      <c r="F48" s="138">
        <v>0</v>
      </c>
      <c r="G48" s="141">
        <v>0</v>
      </c>
      <c r="H48" s="73">
        <v>0</v>
      </c>
      <c r="I48" s="74">
        <v>0</v>
      </c>
      <c r="J48" s="73">
        <v>0</v>
      </c>
      <c r="K48" s="74">
        <v>0</v>
      </c>
      <c r="L48" s="73"/>
      <c r="M48" s="84"/>
      <c r="N48" s="75">
        <f t="shared" si="6"/>
        <v>1</v>
      </c>
      <c r="O48" s="76">
        <f t="shared" si="7"/>
        <v>2</v>
      </c>
      <c r="P48" s="77">
        <f t="shared" si="8"/>
        <v>1</v>
      </c>
      <c r="Q48" s="78">
        <f t="shared" si="9"/>
        <v>2</v>
      </c>
      <c r="R48" s="28">
        <f t="shared" si="10"/>
        <v>0</v>
      </c>
      <c r="S48" s="28">
        <f t="shared" si="11"/>
        <v>0</v>
      </c>
    </row>
    <row r="49" spans="1:19" s="30" customFormat="1" ht="14.25">
      <c r="A49" s="81">
        <v>47</v>
      </c>
      <c r="B49" s="189" t="s">
        <v>151</v>
      </c>
      <c r="C49" s="135" t="s">
        <v>152</v>
      </c>
      <c r="D49" s="73">
        <v>1</v>
      </c>
      <c r="E49" s="141">
        <v>2</v>
      </c>
      <c r="F49" s="138">
        <v>0</v>
      </c>
      <c r="G49" s="141">
        <v>0</v>
      </c>
      <c r="H49" s="73">
        <v>0</v>
      </c>
      <c r="I49" s="74">
        <v>0</v>
      </c>
      <c r="J49" s="138">
        <v>0</v>
      </c>
      <c r="K49" s="141">
        <v>0</v>
      </c>
      <c r="L49" s="73"/>
      <c r="M49" s="84"/>
      <c r="N49" s="75">
        <f t="shared" si="6"/>
        <v>1</v>
      </c>
      <c r="O49" s="76">
        <f t="shared" si="7"/>
        <v>2</v>
      </c>
      <c r="P49" s="77">
        <f t="shared" si="8"/>
        <v>1</v>
      </c>
      <c r="Q49" s="78">
        <f t="shared" si="9"/>
        <v>2</v>
      </c>
      <c r="R49" s="28"/>
      <c r="S49" s="28"/>
    </row>
    <row r="50" spans="1:19" s="30" customFormat="1" ht="14.25">
      <c r="A50" s="81">
        <v>48</v>
      </c>
      <c r="B50" s="189" t="s">
        <v>153</v>
      </c>
      <c r="C50" s="135" t="s">
        <v>154</v>
      </c>
      <c r="D50" s="138">
        <v>1</v>
      </c>
      <c r="E50" s="141">
        <v>2</v>
      </c>
      <c r="F50" s="138">
        <v>0</v>
      </c>
      <c r="G50" s="141">
        <v>0</v>
      </c>
      <c r="H50" s="73">
        <v>0</v>
      </c>
      <c r="I50" s="74">
        <v>0</v>
      </c>
      <c r="J50" s="138">
        <v>0</v>
      </c>
      <c r="K50" s="141">
        <v>0</v>
      </c>
      <c r="L50" s="73"/>
      <c r="M50" s="84"/>
      <c r="N50" s="75">
        <f t="shared" si="6"/>
        <v>1</v>
      </c>
      <c r="O50" s="76">
        <f t="shared" si="7"/>
        <v>2</v>
      </c>
      <c r="P50" s="77">
        <f t="shared" si="8"/>
        <v>1</v>
      </c>
      <c r="Q50" s="78">
        <f t="shared" si="9"/>
        <v>2</v>
      </c>
      <c r="R50" s="28"/>
      <c r="S50" s="28"/>
    </row>
    <row r="51" spans="1:19" s="30" customFormat="1" ht="14.25">
      <c r="A51" s="81">
        <v>49</v>
      </c>
      <c r="B51" s="189" t="s">
        <v>155</v>
      </c>
      <c r="C51" s="135" t="s">
        <v>152</v>
      </c>
      <c r="D51" s="138">
        <v>1</v>
      </c>
      <c r="E51" s="141">
        <v>2</v>
      </c>
      <c r="F51" s="138">
        <v>0</v>
      </c>
      <c r="G51" s="141">
        <v>0</v>
      </c>
      <c r="H51" s="73">
        <v>0</v>
      </c>
      <c r="I51" s="74">
        <v>0</v>
      </c>
      <c r="J51" s="138">
        <v>0</v>
      </c>
      <c r="K51" s="141">
        <v>0</v>
      </c>
      <c r="L51" s="73"/>
      <c r="M51" s="84"/>
      <c r="N51" s="75">
        <f t="shared" si="6"/>
        <v>1</v>
      </c>
      <c r="O51" s="76">
        <f t="shared" si="7"/>
        <v>2</v>
      </c>
      <c r="P51" s="77">
        <f t="shared" si="8"/>
        <v>1</v>
      </c>
      <c r="Q51" s="78">
        <f t="shared" si="9"/>
        <v>2</v>
      </c>
      <c r="R51" s="28"/>
      <c r="S51" s="28"/>
    </row>
    <row r="52" spans="1:19" s="30" customFormat="1" ht="14.25">
      <c r="A52" s="81">
        <v>50</v>
      </c>
      <c r="B52" s="189" t="s">
        <v>275</v>
      </c>
      <c r="C52" s="135" t="s">
        <v>220</v>
      </c>
      <c r="D52" s="73">
        <v>0</v>
      </c>
      <c r="E52" s="141">
        <v>0</v>
      </c>
      <c r="F52" s="73">
        <v>0</v>
      </c>
      <c r="G52" s="74">
        <v>0</v>
      </c>
      <c r="H52" s="73">
        <v>0</v>
      </c>
      <c r="I52" s="74">
        <v>0</v>
      </c>
      <c r="J52" s="73">
        <v>1</v>
      </c>
      <c r="K52" s="74">
        <v>2</v>
      </c>
      <c r="L52" s="73"/>
      <c r="M52" s="84"/>
      <c r="N52" s="75">
        <f t="shared" si="6"/>
        <v>1</v>
      </c>
      <c r="O52" s="76">
        <f t="shared" si="7"/>
        <v>2</v>
      </c>
      <c r="P52" s="77">
        <f t="shared" si="8"/>
        <v>1</v>
      </c>
      <c r="Q52" s="78">
        <f t="shared" si="9"/>
        <v>2</v>
      </c>
      <c r="R52" s="28"/>
      <c r="S52" s="28"/>
    </row>
    <row r="53" spans="1:19" s="30" customFormat="1" ht="14.25">
      <c r="A53" s="81">
        <v>51</v>
      </c>
      <c r="B53" s="189" t="s">
        <v>243</v>
      </c>
      <c r="C53" s="135" t="s">
        <v>159</v>
      </c>
      <c r="D53" s="73">
        <v>0</v>
      </c>
      <c r="E53" s="141">
        <v>0</v>
      </c>
      <c r="F53" s="73">
        <v>0</v>
      </c>
      <c r="G53" s="74">
        <v>0</v>
      </c>
      <c r="H53" s="73">
        <v>0</v>
      </c>
      <c r="I53" s="74">
        <v>0</v>
      </c>
      <c r="J53" s="73">
        <v>1</v>
      </c>
      <c r="K53" s="74">
        <v>2</v>
      </c>
      <c r="L53" s="73"/>
      <c r="M53" s="84"/>
      <c r="N53" s="75">
        <f t="shared" si="6"/>
        <v>1</v>
      </c>
      <c r="O53" s="76">
        <f t="shared" si="7"/>
        <v>2</v>
      </c>
      <c r="P53" s="77">
        <f t="shared" si="8"/>
        <v>1</v>
      </c>
      <c r="Q53" s="78">
        <f t="shared" si="9"/>
        <v>2</v>
      </c>
      <c r="R53" s="28"/>
      <c r="S53" s="28"/>
    </row>
    <row r="54" spans="1:19" s="30" customFormat="1" ht="14.25">
      <c r="A54" s="81">
        <v>52</v>
      </c>
      <c r="B54" s="189" t="s">
        <v>276</v>
      </c>
      <c r="C54" s="135" t="s">
        <v>61</v>
      </c>
      <c r="D54" s="138">
        <v>0</v>
      </c>
      <c r="E54" s="141">
        <v>0</v>
      </c>
      <c r="F54" s="138">
        <v>0</v>
      </c>
      <c r="G54" s="141">
        <v>0</v>
      </c>
      <c r="H54" s="73">
        <v>0</v>
      </c>
      <c r="I54" s="74">
        <v>0</v>
      </c>
      <c r="J54" s="138">
        <v>1</v>
      </c>
      <c r="K54" s="141">
        <v>2</v>
      </c>
      <c r="L54" s="73"/>
      <c r="M54" s="84"/>
      <c r="N54" s="75">
        <f t="shared" si="6"/>
        <v>1</v>
      </c>
      <c r="O54" s="76">
        <f t="shared" si="7"/>
        <v>2</v>
      </c>
      <c r="P54" s="77">
        <f t="shared" si="8"/>
        <v>1</v>
      </c>
      <c r="Q54" s="78">
        <f t="shared" si="9"/>
        <v>2</v>
      </c>
      <c r="R54" s="28"/>
      <c r="S54" s="28"/>
    </row>
    <row r="55" spans="1:19" s="30" customFormat="1" ht="14.25">
      <c r="A55" s="81">
        <v>53</v>
      </c>
      <c r="B55" s="189" t="s">
        <v>277</v>
      </c>
      <c r="C55" s="135" t="s">
        <v>40</v>
      </c>
      <c r="D55" s="138">
        <v>0</v>
      </c>
      <c r="E55" s="141">
        <v>0</v>
      </c>
      <c r="F55" s="138">
        <v>0</v>
      </c>
      <c r="G55" s="141">
        <v>0</v>
      </c>
      <c r="H55" s="73">
        <v>0</v>
      </c>
      <c r="I55" s="74">
        <v>0</v>
      </c>
      <c r="J55" s="138">
        <v>1</v>
      </c>
      <c r="K55" s="141">
        <v>2</v>
      </c>
      <c r="L55" s="73"/>
      <c r="M55" s="84"/>
      <c r="N55" s="75">
        <f t="shared" si="6"/>
        <v>1</v>
      </c>
      <c r="O55" s="76">
        <f t="shared" si="7"/>
        <v>2</v>
      </c>
      <c r="P55" s="77">
        <f t="shared" si="8"/>
        <v>1</v>
      </c>
      <c r="Q55" s="78">
        <f t="shared" si="9"/>
        <v>2</v>
      </c>
      <c r="R55" s="28"/>
      <c r="S55" s="28"/>
    </row>
    <row r="56" spans="1:19" s="30" customFormat="1" ht="14.25">
      <c r="A56" s="81">
        <v>54</v>
      </c>
      <c r="B56" s="189" t="s">
        <v>156</v>
      </c>
      <c r="C56" s="135" t="s">
        <v>154</v>
      </c>
      <c r="D56" s="73">
        <v>1</v>
      </c>
      <c r="E56" s="74">
        <v>1</v>
      </c>
      <c r="F56" s="138">
        <v>0</v>
      </c>
      <c r="G56" s="141">
        <v>0</v>
      </c>
      <c r="H56" s="73">
        <v>0</v>
      </c>
      <c r="I56" s="74">
        <v>0</v>
      </c>
      <c r="J56" s="138">
        <v>0</v>
      </c>
      <c r="K56" s="141">
        <v>0</v>
      </c>
      <c r="L56" s="73"/>
      <c r="M56" s="84"/>
      <c r="N56" s="75">
        <f t="shared" si="6"/>
        <v>1</v>
      </c>
      <c r="O56" s="76">
        <f t="shared" si="7"/>
        <v>1</v>
      </c>
      <c r="P56" s="77">
        <f t="shared" si="8"/>
        <v>1</v>
      </c>
      <c r="Q56" s="78">
        <f t="shared" si="9"/>
        <v>1</v>
      </c>
      <c r="R56" s="28">
        <f t="shared" si="10"/>
        <v>0</v>
      </c>
      <c r="S56" s="28">
        <f t="shared" si="11"/>
        <v>0</v>
      </c>
    </row>
    <row r="57" spans="1:19" s="30" customFormat="1" ht="14.25">
      <c r="A57" s="81">
        <v>55</v>
      </c>
      <c r="B57" s="189" t="s">
        <v>278</v>
      </c>
      <c r="C57" s="135" t="s">
        <v>116</v>
      </c>
      <c r="D57" s="138">
        <v>0</v>
      </c>
      <c r="E57" s="141">
        <v>0</v>
      </c>
      <c r="F57" s="138">
        <v>0</v>
      </c>
      <c r="G57" s="141">
        <v>0</v>
      </c>
      <c r="H57" s="73">
        <v>0</v>
      </c>
      <c r="I57" s="74">
        <v>0</v>
      </c>
      <c r="J57" s="138">
        <v>1</v>
      </c>
      <c r="K57" s="141">
        <v>1</v>
      </c>
      <c r="L57" s="73"/>
      <c r="M57" s="84"/>
      <c r="N57" s="75">
        <f t="shared" si="6"/>
        <v>1</v>
      </c>
      <c r="O57" s="76">
        <f t="shared" si="7"/>
        <v>1</v>
      </c>
      <c r="P57" s="77">
        <f t="shared" si="8"/>
        <v>1</v>
      </c>
      <c r="Q57" s="78">
        <f t="shared" si="9"/>
        <v>1</v>
      </c>
      <c r="R57" s="28">
        <f t="shared" si="10"/>
        <v>0</v>
      </c>
      <c r="S57" s="28">
        <f t="shared" si="11"/>
        <v>0</v>
      </c>
    </row>
    <row r="58" spans="1:19" s="30" customFormat="1" ht="14.25">
      <c r="A58" s="81">
        <v>56</v>
      </c>
      <c r="B58" s="189" t="s">
        <v>157</v>
      </c>
      <c r="C58" s="135" t="s">
        <v>152</v>
      </c>
      <c r="D58" s="73">
        <v>1</v>
      </c>
      <c r="E58" s="141">
        <v>0</v>
      </c>
      <c r="F58" s="138">
        <v>0</v>
      </c>
      <c r="G58" s="141">
        <v>0</v>
      </c>
      <c r="H58" s="73">
        <v>0</v>
      </c>
      <c r="I58" s="74">
        <v>0</v>
      </c>
      <c r="J58" s="73">
        <v>0</v>
      </c>
      <c r="K58" s="74">
        <v>0</v>
      </c>
      <c r="L58" s="73"/>
      <c r="M58" s="84"/>
      <c r="N58" s="75">
        <f t="shared" si="6"/>
        <v>1</v>
      </c>
      <c r="O58" s="76">
        <f t="shared" si="7"/>
        <v>0</v>
      </c>
      <c r="P58" s="77">
        <f t="shared" si="8"/>
        <v>1</v>
      </c>
      <c r="Q58" s="78">
        <f t="shared" si="9"/>
        <v>0</v>
      </c>
      <c r="R58" s="28">
        <f t="shared" si="10"/>
        <v>0</v>
      </c>
      <c r="S58" s="28">
        <f t="shared" si="11"/>
        <v>0</v>
      </c>
    </row>
    <row r="59" spans="1:19" s="30" customFormat="1" ht="14.25">
      <c r="A59" s="81">
        <v>57</v>
      </c>
      <c r="B59" s="189"/>
      <c r="C59" s="135"/>
      <c r="D59" s="138"/>
      <c r="E59" s="141"/>
      <c r="F59" s="138"/>
      <c r="G59" s="141"/>
      <c r="H59" s="73"/>
      <c r="I59" s="74"/>
      <c r="J59" s="138"/>
      <c r="K59" s="141"/>
      <c r="L59" s="73"/>
      <c r="M59" s="84"/>
      <c r="N59" s="75">
        <f t="shared" si="6"/>
        <v>0</v>
      </c>
      <c r="O59" s="76">
        <f t="shared" si="7"/>
        <v>0</v>
      </c>
      <c r="P59" s="77">
        <f t="shared" si="8"/>
        <v>0</v>
      </c>
      <c r="Q59" s="78">
        <f t="shared" si="9"/>
        <v>0</v>
      </c>
      <c r="R59" s="28"/>
      <c r="S59" s="28"/>
    </row>
    <row r="60" spans="1:19" s="30" customFormat="1" ht="14.25">
      <c r="A60" s="81">
        <v>58</v>
      </c>
      <c r="B60" s="189"/>
      <c r="C60" s="135"/>
      <c r="D60" s="138"/>
      <c r="E60" s="141"/>
      <c r="F60" s="138"/>
      <c r="G60" s="141"/>
      <c r="H60" s="73"/>
      <c r="I60" s="74"/>
      <c r="J60" s="138"/>
      <c r="K60" s="141"/>
      <c r="L60" s="73"/>
      <c r="M60" s="84"/>
      <c r="N60" s="75">
        <f t="shared" si="6"/>
        <v>0</v>
      </c>
      <c r="O60" s="76">
        <f t="shared" si="7"/>
        <v>0</v>
      </c>
      <c r="P60" s="77">
        <f t="shared" si="8"/>
        <v>0</v>
      </c>
      <c r="Q60" s="78">
        <f t="shared" si="9"/>
        <v>0</v>
      </c>
      <c r="R60" s="28"/>
      <c r="S60" s="28"/>
    </row>
    <row r="61" spans="1:19" s="30" customFormat="1" ht="14.25">
      <c r="A61" s="81">
        <v>59</v>
      </c>
      <c r="B61" s="189"/>
      <c r="C61" s="135"/>
      <c r="D61" s="138"/>
      <c r="E61" s="141"/>
      <c r="F61" s="138"/>
      <c r="G61" s="141"/>
      <c r="H61" s="73"/>
      <c r="I61" s="74"/>
      <c r="J61" s="138"/>
      <c r="K61" s="141"/>
      <c r="L61" s="73"/>
      <c r="M61" s="84"/>
      <c r="N61" s="75">
        <f t="shared" si="6"/>
        <v>0</v>
      </c>
      <c r="O61" s="76">
        <f t="shared" si="7"/>
        <v>0</v>
      </c>
      <c r="P61" s="77">
        <f t="shared" si="8"/>
        <v>0</v>
      </c>
      <c r="Q61" s="78">
        <f t="shared" si="9"/>
        <v>0</v>
      </c>
      <c r="R61" s="28"/>
      <c r="S61" s="28"/>
    </row>
    <row r="62" spans="1:19" s="30" customFormat="1" ht="15" thickBot="1">
      <c r="A62" s="81">
        <v>60</v>
      </c>
      <c r="B62" s="79"/>
      <c r="C62" s="19"/>
      <c r="D62" s="34"/>
      <c r="E62" s="35"/>
      <c r="F62" s="34"/>
      <c r="G62" s="35"/>
      <c r="H62" s="31"/>
      <c r="I62" s="44"/>
      <c r="J62" s="34"/>
      <c r="K62" s="35"/>
      <c r="L62" s="73"/>
      <c r="M62" s="84"/>
      <c r="N62" s="75">
        <f t="shared" si="6"/>
        <v>0</v>
      </c>
      <c r="O62" s="76">
        <f t="shared" si="7"/>
        <v>0</v>
      </c>
      <c r="P62" s="77">
        <f t="shared" si="8"/>
        <v>0</v>
      </c>
      <c r="Q62" s="78">
        <f t="shared" si="9"/>
        <v>0</v>
      </c>
      <c r="R62" s="28">
        <f t="shared" si="10"/>
        <v>0</v>
      </c>
      <c r="S62" s="28">
        <f t="shared" si="11"/>
        <v>0</v>
      </c>
    </row>
    <row r="63" spans="1:17" s="28" customFormat="1" ht="15" thickBot="1">
      <c r="A63" s="85" t="s">
        <v>9</v>
      </c>
      <c r="B63" s="86"/>
      <c r="C63" s="87"/>
      <c r="D63" s="88"/>
      <c r="E63" s="89"/>
      <c r="F63" s="88"/>
      <c r="G63" s="89"/>
      <c r="H63" s="88"/>
      <c r="I63" s="89"/>
      <c r="J63" s="88"/>
      <c r="K63" s="89"/>
      <c r="L63" s="54"/>
      <c r="M63" s="56"/>
      <c r="N63" s="90" t="s">
        <v>8</v>
      </c>
      <c r="O63" s="91" t="s">
        <v>6</v>
      </c>
      <c r="P63" s="92" t="s">
        <v>8</v>
      </c>
      <c r="Q63" s="91" t="s">
        <v>6</v>
      </c>
    </row>
    <row r="64" spans="1:21" s="30" customFormat="1" ht="14.25">
      <c r="A64" s="284">
        <v>1</v>
      </c>
      <c r="B64" s="187" t="s">
        <v>282</v>
      </c>
      <c r="C64" s="187" t="s">
        <v>40</v>
      </c>
      <c r="D64" s="171">
        <v>18</v>
      </c>
      <c r="E64" s="172">
        <v>5</v>
      </c>
      <c r="F64" s="171">
        <v>18</v>
      </c>
      <c r="G64" s="172">
        <v>4.5</v>
      </c>
      <c r="H64" s="171">
        <v>20</v>
      </c>
      <c r="I64" s="172">
        <v>4</v>
      </c>
      <c r="J64" s="171">
        <v>20</v>
      </c>
      <c r="K64" s="172">
        <v>5</v>
      </c>
      <c r="L64" s="171"/>
      <c r="M64" s="191"/>
      <c r="N64" s="95">
        <f aca="true" t="shared" si="12" ref="N64:N74">SUM(D64+F64+H64+J64+L64)</f>
        <v>76</v>
      </c>
      <c r="O64" s="96">
        <f aca="true" t="shared" si="13" ref="O64:O74">SUM(E64+G64+I64+K64+M64)</f>
        <v>18.5</v>
      </c>
      <c r="P64" s="97">
        <f aca="true" t="shared" si="14" ref="P64:P74">SUM(D64,F64,H64,J64,L64)-S64</f>
        <v>76</v>
      </c>
      <c r="Q64" s="98">
        <f aca="true" t="shared" si="15" ref="Q64:Q74">SUM(E64,G64,I64,K64,M64)-R64</f>
        <v>18.5</v>
      </c>
      <c r="R64" s="28">
        <f aca="true" t="shared" si="16" ref="R64:R74">IF(COUNT(M64,K64,I64,G64,E64)=5,MIN(M64,K64,I64,G64,E64),0)</f>
        <v>0</v>
      </c>
      <c r="S64" s="28">
        <f aca="true" t="shared" si="17" ref="S64:S74">IF(COUNT(D64,F64,H64,J64,L64)=5,MIN(D64,F64,H64,J64,L64),0)</f>
        <v>0</v>
      </c>
      <c r="T64" s="46"/>
      <c r="U64" s="46"/>
    </row>
    <row r="65" spans="1:21" s="30" customFormat="1" ht="14.25">
      <c r="A65" s="285">
        <v>2</v>
      </c>
      <c r="B65" s="192" t="s">
        <v>169</v>
      </c>
      <c r="C65" s="192" t="s">
        <v>40</v>
      </c>
      <c r="D65" s="93">
        <v>16</v>
      </c>
      <c r="E65" s="102">
        <v>4</v>
      </c>
      <c r="F65" s="93">
        <v>20</v>
      </c>
      <c r="G65" s="102">
        <v>4.5</v>
      </c>
      <c r="H65" s="93">
        <v>18</v>
      </c>
      <c r="I65" s="102">
        <v>4</v>
      </c>
      <c r="J65" s="93">
        <v>18</v>
      </c>
      <c r="K65" s="94">
        <v>4.5</v>
      </c>
      <c r="L65" s="93"/>
      <c r="M65" s="102"/>
      <c r="N65" s="100">
        <f t="shared" si="12"/>
        <v>72</v>
      </c>
      <c r="O65" s="101">
        <f t="shared" si="13"/>
        <v>17</v>
      </c>
      <c r="P65" s="26">
        <f t="shared" si="14"/>
        <v>72</v>
      </c>
      <c r="Q65" s="27">
        <f t="shared" si="15"/>
        <v>17</v>
      </c>
      <c r="R65" s="28">
        <f t="shared" si="16"/>
        <v>0</v>
      </c>
      <c r="S65" s="28">
        <f t="shared" si="17"/>
        <v>0</v>
      </c>
      <c r="T65" s="46"/>
      <c r="U65" s="46"/>
    </row>
    <row r="66" spans="1:21" s="30" customFormat="1" ht="14.25">
      <c r="A66" s="285">
        <v>3</v>
      </c>
      <c r="B66" s="192" t="s">
        <v>174</v>
      </c>
      <c r="C66" s="192" t="s">
        <v>40</v>
      </c>
      <c r="D66" s="93">
        <v>0</v>
      </c>
      <c r="E66" s="102">
        <v>0</v>
      </c>
      <c r="F66" s="93">
        <v>15</v>
      </c>
      <c r="G66" s="102">
        <v>4</v>
      </c>
      <c r="H66" s="93">
        <v>17</v>
      </c>
      <c r="I66" s="102">
        <v>3</v>
      </c>
      <c r="J66" s="93">
        <v>16</v>
      </c>
      <c r="K66" s="102">
        <v>3</v>
      </c>
      <c r="L66" s="93"/>
      <c r="M66" s="102"/>
      <c r="N66" s="100">
        <f t="shared" si="12"/>
        <v>48</v>
      </c>
      <c r="O66" s="101">
        <f t="shared" si="13"/>
        <v>10</v>
      </c>
      <c r="P66" s="26">
        <f t="shared" si="14"/>
        <v>48</v>
      </c>
      <c r="Q66" s="27">
        <f t="shared" si="15"/>
        <v>10</v>
      </c>
      <c r="R66" s="28">
        <f t="shared" si="16"/>
        <v>0</v>
      </c>
      <c r="S66" s="28">
        <f t="shared" si="17"/>
        <v>0</v>
      </c>
      <c r="T66" s="46"/>
      <c r="U66" s="46"/>
    </row>
    <row r="67" spans="1:21" s="30" customFormat="1" ht="14.25">
      <c r="A67" s="99">
        <v>4</v>
      </c>
      <c r="B67" s="192" t="s">
        <v>167</v>
      </c>
      <c r="C67" s="192" t="s">
        <v>34</v>
      </c>
      <c r="D67" s="93">
        <v>20</v>
      </c>
      <c r="E67" s="94">
        <v>5</v>
      </c>
      <c r="F67" s="93">
        <v>0</v>
      </c>
      <c r="G67" s="102">
        <v>0</v>
      </c>
      <c r="H67" s="93">
        <v>0</v>
      </c>
      <c r="I67" s="102">
        <v>0</v>
      </c>
      <c r="J67" s="93">
        <v>17</v>
      </c>
      <c r="K67" s="94">
        <v>3.5</v>
      </c>
      <c r="L67" s="93"/>
      <c r="M67" s="102"/>
      <c r="N67" s="100">
        <f t="shared" si="12"/>
        <v>37</v>
      </c>
      <c r="O67" s="101">
        <f t="shared" si="13"/>
        <v>8.5</v>
      </c>
      <c r="P67" s="26">
        <f t="shared" si="14"/>
        <v>37</v>
      </c>
      <c r="Q67" s="27">
        <f t="shared" si="15"/>
        <v>8.5</v>
      </c>
      <c r="R67" s="28">
        <f t="shared" si="16"/>
        <v>0</v>
      </c>
      <c r="S67" s="28">
        <f t="shared" si="17"/>
        <v>0</v>
      </c>
      <c r="T67" s="46"/>
      <c r="U67" s="46"/>
    </row>
    <row r="68" spans="1:21" s="30" customFormat="1" ht="14.25">
      <c r="A68" s="99">
        <v>5</v>
      </c>
      <c r="B68" s="192" t="s">
        <v>168</v>
      </c>
      <c r="C68" s="192" t="s">
        <v>38</v>
      </c>
      <c r="D68" s="93">
        <v>17</v>
      </c>
      <c r="E68" s="94">
        <v>4</v>
      </c>
      <c r="F68" s="93">
        <v>17</v>
      </c>
      <c r="G68" s="102">
        <v>4</v>
      </c>
      <c r="H68" s="93">
        <v>0</v>
      </c>
      <c r="I68" s="102">
        <v>0</v>
      </c>
      <c r="J68" s="93">
        <v>0</v>
      </c>
      <c r="K68" s="102">
        <v>0</v>
      </c>
      <c r="L68" s="93"/>
      <c r="M68" s="94"/>
      <c r="N68" s="100">
        <f t="shared" si="12"/>
        <v>34</v>
      </c>
      <c r="O68" s="101">
        <f t="shared" si="13"/>
        <v>8</v>
      </c>
      <c r="P68" s="26">
        <f t="shared" si="14"/>
        <v>34</v>
      </c>
      <c r="Q68" s="27">
        <f t="shared" si="15"/>
        <v>8</v>
      </c>
      <c r="R68" s="28">
        <f t="shared" si="16"/>
        <v>0</v>
      </c>
      <c r="S68" s="28">
        <f t="shared" si="17"/>
        <v>0</v>
      </c>
      <c r="T68" s="46"/>
      <c r="U68" s="46"/>
    </row>
    <row r="69" spans="1:21" s="30" customFormat="1" ht="14.25">
      <c r="A69" s="99">
        <v>6</v>
      </c>
      <c r="B69" s="135" t="s">
        <v>171</v>
      </c>
      <c r="C69" s="135" t="s">
        <v>38</v>
      </c>
      <c r="D69" s="73">
        <v>14</v>
      </c>
      <c r="E69" s="94">
        <v>3</v>
      </c>
      <c r="F69" s="73">
        <v>16</v>
      </c>
      <c r="G69" s="102">
        <v>4</v>
      </c>
      <c r="H69" s="93">
        <v>0</v>
      </c>
      <c r="I69" s="102">
        <v>0</v>
      </c>
      <c r="J69" s="93">
        <v>0</v>
      </c>
      <c r="K69" s="102">
        <v>0</v>
      </c>
      <c r="L69" s="93"/>
      <c r="M69" s="94"/>
      <c r="N69" s="103">
        <f t="shared" si="12"/>
        <v>30</v>
      </c>
      <c r="O69" s="104">
        <f t="shared" si="13"/>
        <v>7</v>
      </c>
      <c r="P69" s="77">
        <f t="shared" si="14"/>
        <v>30</v>
      </c>
      <c r="Q69" s="78">
        <f t="shared" si="15"/>
        <v>7</v>
      </c>
      <c r="R69" s="28">
        <f t="shared" si="16"/>
        <v>0</v>
      </c>
      <c r="S69" s="28">
        <f t="shared" si="17"/>
        <v>0</v>
      </c>
      <c r="T69" s="46"/>
      <c r="U69" s="46"/>
    </row>
    <row r="70" spans="1:21" s="30" customFormat="1" ht="14.25">
      <c r="A70" s="99">
        <v>7</v>
      </c>
      <c r="B70" s="135" t="s">
        <v>170</v>
      </c>
      <c r="C70" s="135" t="s">
        <v>71</v>
      </c>
      <c r="D70" s="73">
        <v>15</v>
      </c>
      <c r="E70" s="102">
        <v>3</v>
      </c>
      <c r="F70" s="73">
        <v>0</v>
      </c>
      <c r="G70" s="102">
        <v>0</v>
      </c>
      <c r="H70" s="93">
        <v>0</v>
      </c>
      <c r="I70" s="102">
        <v>0</v>
      </c>
      <c r="J70" s="73">
        <v>15</v>
      </c>
      <c r="K70" s="94">
        <v>3</v>
      </c>
      <c r="L70" s="93"/>
      <c r="M70" s="102"/>
      <c r="N70" s="103">
        <f t="shared" si="12"/>
        <v>30</v>
      </c>
      <c r="O70" s="104">
        <f t="shared" si="13"/>
        <v>6</v>
      </c>
      <c r="P70" s="77">
        <f t="shared" si="14"/>
        <v>30</v>
      </c>
      <c r="Q70" s="78">
        <f t="shared" si="15"/>
        <v>6</v>
      </c>
      <c r="R70" s="28">
        <f t="shared" si="16"/>
        <v>0</v>
      </c>
      <c r="S70" s="28">
        <f t="shared" si="17"/>
        <v>0</v>
      </c>
      <c r="T70" s="46"/>
      <c r="U70" s="46"/>
    </row>
    <row r="71" spans="1:21" s="30" customFormat="1" ht="14.25">
      <c r="A71" s="99">
        <v>8</v>
      </c>
      <c r="B71" s="135" t="s">
        <v>279</v>
      </c>
      <c r="C71" s="135" t="s">
        <v>71</v>
      </c>
      <c r="D71" s="93">
        <v>0</v>
      </c>
      <c r="E71" s="102">
        <v>0</v>
      </c>
      <c r="F71" s="93">
        <v>0</v>
      </c>
      <c r="G71" s="102">
        <v>0</v>
      </c>
      <c r="H71" s="73">
        <v>0</v>
      </c>
      <c r="I71" s="102">
        <v>0</v>
      </c>
      <c r="J71" s="73">
        <v>14</v>
      </c>
      <c r="K71" s="94">
        <v>2.5</v>
      </c>
      <c r="L71" s="93"/>
      <c r="M71" s="102"/>
      <c r="N71" s="103">
        <f t="shared" si="12"/>
        <v>14</v>
      </c>
      <c r="O71" s="104">
        <f t="shared" si="13"/>
        <v>2.5</v>
      </c>
      <c r="P71" s="77">
        <f t="shared" si="14"/>
        <v>14</v>
      </c>
      <c r="Q71" s="78">
        <f t="shared" si="15"/>
        <v>2.5</v>
      </c>
      <c r="R71" s="28">
        <f t="shared" si="16"/>
        <v>0</v>
      </c>
      <c r="S71" s="28">
        <f t="shared" si="17"/>
        <v>0</v>
      </c>
      <c r="T71" s="46"/>
      <c r="U71" s="46"/>
    </row>
    <row r="72" spans="1:21" s="30" customFormat="1" ht="14.25">
      <c r="A72" s="99">
        <v>9</v>
      </c>
      <c r="B72" s="135" t="s">
        <v>172</v>
      </c>
      <c r="C72" s="135" t="s">
        <v>116</v>
      </c>
      <c r="D72" s="73">
        <v>13</v>
      </c>
      <c r="E72" s="94">
        <v>2.5</v>
      </c>
      <c r="F72" s="73">
        <v>0</v>
      </c>
      <c r="G72" s="102">
        <v>0</v>
      </c>
      <c r="H72" s="73">
        <v>0</v>
      </c>
      <c r="I72" s="102">
        <v>0</v>
      </c>
      <c r="J72" s="73">
        <v>0</v>
      </c>
      <c r="K72" s="102">
        <v>0</v>
      </c>
      <c r="L72" s="93"/>
      <c r="M72" s="94"/>
      <c r="N72" s="103">
        <f t="shared" si="12"/>
        <v>13</v>
      </c>
      <c r="O72" s="104">
        <f t="shared" si="13"/>
        <v>2.5</v>
      </c>
      <c r="P72" s="77">
        <f t="shared" si="14"/>
        <v>13</v>
      </c>
      <c r="Q72" s="78">
        <f t="shared" si="15"/>
        <v>2.5</v>
      </c>
      <c r="R72" s="28">
        <f t="shared" si="16"/>
        <v>0</v>
      </c>
      <c r="S72" s="28">
        <f t="shared" si="17"/>
        <v>0</v>
      </c>
      <c r="T72" s="46"/>
      <c r="U72" s="46"/>
    </row>
    <row r="73" spans="1:19" s="28" customFormat="1" ht="14.25">
      <c r="A73" s="99">
        <v>10</v>
      </c>
      <c r="B73" s="135" t="s">
        <v>173</v>
      </c>
      <c r="C73" s="135" t="s">
        <v>42</v>
      </c>
      <c r="D73" s="73">
        <v>12</v>
      </c>
      <c r="E73" s="94">
        <v>2</v>
      </c>
      <c r="F73" s="73">
        <v>0</v>
      </c>
      <c r="G73" s="102">
        <v>0</v>
      </c>
      <c r="H73" s="73">
        <v>0</v>
      </c>
      <c r="I73" s="102">
        <v>0</v>
      </c>
      <c r="J73" s="73">
        <v>0</v>
      </c>
      <c r="K73" s="131">
        <v>0</v>
      </c>
      <c r="L73" s="93"/>
      <c r="M73" s="94"/>
      <c r="N73" s="103">
        <f t="shared" si="12"/>
        <v>12</v>
      </c>
      <c r="O73" s="104">
        <f t="shared" si="13"/>
        <v>2</v>
      </c>
      <c r="P73" s="77">
        <f t="shared" si="14"/>
        <v>12</v>
      </c>
      <c r="Q73" s="78">
        <f t="shared" si="15"/>
        <v>2</v>
      </c>
      <c r="R73" s="28">
        <f t="shared" si="16"/>
        <v>0</v>
      </c>
      <c r="S73" s="28">
        <f t="shared" si="17"/>
        <v>0</v>
      </c>
    </row>
    <row r="74" spans="1:19" ht="15.75" thickBot="1">
      <c r="A74" s="277">
        <v>11</v>
      </c>
      <c r="B74" s="251"/>
      <c r="C74" s="251"/>
      <c r="D74" s="227"/>
      <c r="E74" s="278"/>
      <c r="F74" s="227"/>
      <c r="G74" s="278"/>
      <c r="H74" s="227"/>
      <c r="I74" s="278"/>
      <c r="J74" s="227"/>
      <c r="K74" s="242"/>
      <c r="L74" s="252"/>
      <c r="M74" s="278"/>
      <c r="N74" s="233">
        <f t="shared" si="12"/>
        <v>0</v>
      </c>
      <c r="O74" s="234">
        <f t="shared" si="13"/>
        <v>0</v>
      </c>
      <c r="P74" s="235">
        <f t="shared" si="14"/>
        <v>0</v>
      </c>
      <c r="Q74" s="246">
        <f t="shared" si="15"/>
        <v>0</v>
      </c>
      <c r="R74" s="28">
        <f t="shared" si="16"/>
        <v>0</v>
      </c>
      <c r="S74" s="28">
        <f t="shared" si="17"/>
        <v>0</v>
      </c>
    </row>
    <row r="75" spans="1:13" ht="15">
      <c r="A75" s="71"/>
      <c r="B75" s="71"/>
      <c r="C75" s="71"/>
      <c r="D75" s="71"/>
      <c r="E75" s="71"/>
      <c r="F75" s="71"/>
      <c r="G75" s="71"/>
      <c r="H75" s="71"/>
      <c r="I75" s="71"/>
      <c r="K75" s="71"/>
      <c r="L75" s="71"/>
      <c r="M75" s="71"/>
    </row>
    <row r="76" spans="1:11" ht="15">
      <c r="A76" s="219"/>
      <c r="B76" s="71"/>
      <c r="C76" s="71"/>
      <c r="D76" s="71"/>
      <c r="E76" s="71"/>
      <c r="F76" s="71"/>
      <c r="G76" s="71"/>
      <c r="H76" s="71"/>
      <c r="I76" s="71"/>
      <c r="K76" s="71"/>
    </row>
    <row r="77" spans="2:6" ht="15">
      <c r="B77" s="105" t="s">
        <v>23</v>
      </c>
      <c r="C77" s="28"/>
      <c r="D77" s="61"/>
      <c r="E77" s="62"/>
      <c r="F77" s="63"/>
    </row>
    <row r="78" ht="15">
      <c r="B78" s="105" t="s">
        <v>17</v>
      </c>
    </row>
    <row r="80" spans="1:10" ht="15">
      <c r="A80" s="106"/>
      <c r="B80" s="107" t="s">
        <v>24</v>
      </c>
      <c r="C80" s="107"/>
      <c r="D80" s="108"/>
      <c r="E80" s="109"/>
      <c r="F80" s="110"/>
      <c r="G80" s="109"/>
      <c r="H80" s="111"/>
      <c r="I80" s="109"/>
      <c r="J80" s="112"/>
    </row>
  </sheetData>
  <sheetProtection/>
  <mergeCells count="11">
    <mergeCell ref="F3:G3"/>
    <mergeCell ref="P2:Q2"/>
    <mergeCell ref="J2:K2"/>
    <mergeCell ref="J3:K3"/>
    <mergeCell ref="L3:M3"/>
    <mergeCell ref="D2:E2"/>
    <mergeCell ref="F2:G2"/>
    <mergeCell ref="H2:I2"/>
    <mergeCell ref="H3:I3"/>
    <mergeCell ref="L2:M2"/>
    <mergeCell ref="D3:E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80"/>
  <sheetViews>
    <sheetView zoomScale="85" zoomScaleNormal="85" zoomScalePageLayoutView="0" workbookViewId="0" topLeftCell="A1">
      <pane ySplit="3" topLeftCell="A58" activePane="bottomLeft" state="frozen"/>
      <selection pane="topLeft" activeCell="A1" sqref="A1"/>
      <selection pane="bottomLeft" activeCell="B68" sqref="B68"/>
    </sheetView>
  </sheetViews>
  <sheetFormatPr defaultColWidth="8.8984375" defaultRowHeight="15"/>
  <cols>
    <col min="1" max="1" width="3.59765625" style="66" customWidth="1"/>
    <col min="2" max="2" width="18.796875" style="11" customWidth="1"/>
    <col min="3" max="3" width="23.3984375" style="11" customWidth="1"/>
    <col min="4" max="4" width="6.796875" style="67" customWidth="1"/>
    <col min="5" max="5" width="4.19921875" style="68" customWidth="1"/>
    <col min="6" max="6" width="6.796875" style="69" customWidth="1"/>
    <col min="7" max="7" width="4.3984375" style="68" customWidth="1"/>
    <col min="8" max="8" width="6.796875" style="70" customWidth="1"/>
    <col min="9" max="9" width="4.19921875" style="68" customWidth="1"/>
    <col min="10" max="10" width="6.796875" style="71" customWidth="1"/>
    <col min="11" max="11" width="4.19921875" style="68" customWidth="1"/>
    <col min="12" max="12" width="6.796875" style="70" customWidth="1"/>
    <col min="13" max="13" width="4.8984375" style="68" customWidth="1"/>
    <col min="14" max="14" width="6.796875" style="71" customWidth="1"/>
    <col min="15" max="15" width="6.59765625" style="71" customWidth="1"/>
    <col min="16" max="16" width="8.796875" style="71" customWidth="1"/>
    <col min="17" max="17" width="8.59765625" style="71" customWidth="1"/>
    <col min="18" max="19" width="7.796875" style="11" hidden="1" customWidth="1"/>
    <col min="20" max="16384" width="8.8984375" style="11" customWidth="1"/>
  </cols>
  <sheetData>
    <row r="1" spans="1:87" ht="25.5" customHeight="1" thickBot="1">
      <c r="A1" s="1" t="s">
        <v>26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13"/>
      <c r="B2" s="214" t="s">
        <v>4</v>
      </c>
      <c r="C2" s="218"/>
      <c r="D2" s="288">
        <v>44485</v>
      </c>
      <c r="E2" s="289"/>
      <c r="F2" s="294">
        <v>44513</v>
      </c>
      <c r="G2" s="289"/>
      <c r="H2" s="288">
        <v>44583</v>
      </c>
      <c r="I2" s="289"/>
      <c r="J2" s="288">
        <v>44625</v>
      </c>
      <c r="K2" s="289"/>
      <c r="L2" s="288">
        <v>44660</v>
      </c>
      <c r="M2" s="289"/>
      <c r="N2" s="216"/>
      <c r="O2" s="217"/>
      <c r="P2" s="292" t="s">
        <v>20</v>
      </c>
      <c r="Q2" s="29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6" t="s">
        <v>1</v>
      </c>
      <c r="D3" s="290" t="s">
        <v>14</v>
      </c>
      <c r="E3" s="291"/>
      <c r="F3" s="290" t="s">
        <v>18</v>
      </c>
      <c r="G3" s="291"/>
      <c r="H3" s="290" t="s">
        <v>15</v>
      </c>
      <c r="I3" s="291"/>
      <c r="J3" s="290" t="s">
        <v>16</v>
      </c>
      <c r="K3" s="291"/>
      <c r="L3" s="290" t="s">
        <v>19</v>
      </c>
      <c r="M3" s="291"/>
      <c r="N3" s="163" t="s">
        <v>2</v>
      </c>
      <c r="O3" s="164" t="s">
        <v>6</v>
      </c>
      <c r="P3" s="162" t="s">
        <v>10</v>
      </c>
      <c r="Q3" s="161" t="s">
        <v>11</v>
      </c>
      <c r="R3" s="17" t="s">
        <v>13</v>
      </c>
      <c r="S3" s="17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284">
        <v>1</v>
      </c>
      <c r="B4" s="193" t="s">
        <v>76</v>
      </c>
      <c r="C4" s="194" t="s">
        <v>42</v>
      </c>
      <c r="D4" s="174">
        <v>20</v>
      </c>
      <c r="E4" s="167">
        <v>6.5</v>
      </c>
      <c r="F4" s="204">
        <v>0</v>
      </c>
      <c r="G4" s="167">
        <v>0</v>
      </c>
      <c r="H4" s="204">
        <v>20</v>
      </c>
      <c r="I4" s="196">
        <v>6.5</v>
      </c>
      <c r="J4" s="174">
        <v>20</v>
      </c>
      <c r="K4" s="247">
        <v>7</v>
      </c>
      <c r="L4" s="204"/>
      <c r="M4" s="248"/>
      <c r="N4" s="113">
        <f aca="true" t="shared" si="0" ref="N4:N35">SUM(D4+F4+H4+J4+L4)</f>
        <v>60</v>
      </c>
      <c r="O4" s="114">
        <f aca="true" t="shared" si="1" ref="O4:O35">SUM(E4+G4+I4+K4+M4)</f>
        <v>20</v>
      </c>
      <c r="P4" s="97">
        <f aca="true" t="shared" si="2" ref="P4:P35">SUM(D4,F4,H4,J4,L4)-S4</f>
        <v>60</v>
      </c>
      <c r="Q4" s="98">
        <f aca="true" t="shared" si="3" ref="Q4:Q35">SUM(E4,G4,I4,K4,M4)-R4</f>
        <v>20</v>
      </c>
      <c r="R4" s="28">
        <f aca="true" t="shared" si="4" ref="R4:R35">IF(COUNT(M4,K4,I4,G4,E4)=5,MIN(M4,K4,I4,G4,E4),0)</f>
        <v>0</v>
      </c>
      <c r="S4" s="28">
        <f aca="true" t="shared" si="5" ref="S4:S35">IF(COUNT(D4,F4,H4,J4,L4)=5,MIN(D4,F4,H4,J4,L4),0)</f>
        <v>0</v>
      </c>
      <c r="T4" s="29"/>
      <c r="U4" s="30"/>
    </row>
    <row r="5" spans="1:21" s="12" customFormat="1" ht="14.25">
      <c r="A5" s="283">
        <v>2</v>
      </c>
      <c r="B5" s="190" t="s">
        <v>281</v>
      </c>
      <c r="C5" s="183" t="s">
        <v>34</v>
      </c>
      <c r="D5" s="138">
        <v>0</v>
      </c>
      <c r="E5" s="141">
        <v>0</v>
      </c>
      <c r="F5" s="168">
        <v>18</v>
      </c>
      <c r="G5" s="197">
        <v>5</v>
      </c>
      <c r="H5" s="168">
        <v>16</v>
      </c>
      <c r="I5" s="260">
        <v>4.5</v>
      </c>
      <c r="J5" s="93">
        <v>17</v>
      </c>
      <c r="K5" s="199">
        <v>5</v>
      </c>
      <c r="L5" s="168"/>
      <c r="M5" s="37"/>
      <c r="N5" s="75">
        <f t="shared" si="0"/>
        <v>51</v>
      </c>
      <c r="O5" s="76">
        <f t="shared" si="1"/>
        <v>14.5</v>
      </c>
      <c r="P5" s="77">
        <f t="shared" si="2"/>
        <v>51</v>
      </c>
      <c r="Q5" s="78">
        <f t="shared" si="3"/>
        <v>14.5</v>
      </c>
      <c r="R5" s="28">
        <f t="shared" si="4"/>
        <v>0</v>
      </c>
      <c r="S5" s="28">
        <f t="shared" si="5"/>
        <v>0</v>
      </c>
      <c r="T5" s="29"/>
      <c r="U5" s="30"/>
    </row>
    <row r="6" spans="1:21" s="46" customFormat="1" ht="14.25">
      <c r="A6" s="283">
        <v>3</v>
      </c>
      <c r="B6" s="190" t="s">
        <v>78</v>
      </c>
      <c r="C6" s="183" t="s">
        <v>34</v>
      </c>
      <c r="D6" s="73">
        <v>17</v>
      </c>
      <c r="E6" s="170">
        <v>5</v>
      </c>
      <c r="F6" s="153">
        <v>0</v>
      </c>
      <c r="G6" s="170">
        <v>0</v>
      </c>
      <c r="H6" s="150">
        <v>17</v>
      </c>
      <c r="I6" s="201">
        <v>5</v>
      </c>
      <c r="J6" s="138">
        <v>16</v>
      </c>
      <c r="K6" s="261">
        <v>5</v>
      </c>
      <c r="L6" s="150"/>
      <c r="M6" s="50"/>
      <c r="N6" s="75">
        <f t="shared" si="0"/>
        <v>50</v>
      </c>
      <c r="O6" s="76">
        <f t="shared" si="1"/>
        <v>15</v>
      </c>
      <c r="P6" s="77">
        <f t="shared" si="2"/>
        <v>50</v>
      </c>
      <c r="Q6" s="78">
        <f t="shared" si="3"/>
        <v>15</v>
      </c>
      <c r="R6" s="28">
        <f t="shared" si="4"/>
        <v>0</v>
      </c>
      <c r="S6" s="28">
        <f t="shared" si="5"/>
        <v>0</v>
      </c>
      <c r="T6" s="30"/>
      <c r="U6" s="30"/>
    </row>
    <row r="7" spans="1:21" s="30" customFormat="1" ht="14.25">
      <c r="A7" s="283">
        <v>4</v>
      </c>
      <c r="B7" s="190" t="s">
        <v>81</v>
      </c>
      <c r="C7" s="183" t="s">
        <v>34</v>
      </c>
      <c r="D7" s="73">
        <v>14</v>
      </c>
      <c r="E7" s="170">
        <v>4.5</v>
      </c>
      <c r="F7" s="150">
        <v>0</v>
      </c>
      <c r="G7" s="170">
        <v>0</v>
      </c>
      <c r="H7" s="150">
        <v>18</v>
      </c>
      <c r="I7" s="201">
        <v>5.5</v>
      </c>
      <c r="J7" s="73">
        <v>12</v>
      </c>
      <c r="K7" s="199">
        <v>4</v>
      </c>
      <c r="L7" s="150"/>
      <c r="M7" s="119"/>
      <c r="N7" s="75">
        <f t="shared" si="0"/>
        <v>44</v>
      </c>
      <c r="O7" s="76">
        <f t="shared" si="1"/>
        <v>14</v>
      </c>
      <c r="P7" s="77">
        <f t="shared" si="2"/>
        <v>44</v>
      </c>
      <c r="Q7" s="78">
        <f t="shared" si="3"/>
        <v>14</v>
      </c>
      <c r="R7" s="28">
        <f t="shared" si="4"/>
        <v>0</v>
      </c>
      <c r="S7" s="28">
        <f t="shared" si="5"/>
        <v>0</v>
      </c>
      <c r="T7" s="46"/>
      <c r="U7" s="46"/>
    </row>
    <row r="8" spans="1:21" s="30" customFormat="1" ht="14.25">
      <c r="A8" s="81">
        <v>5</v>
      </c>
      <c r="B8" s="190" t="s">
        <v>85</v>
      </c>
      <c r="C8" s="183" t="s">
        <v>40</v>
      </c>
      <c r="D8" s="73">
        <v>10</v>
      </c>
      <c r="E8" s="170">
        <v>4</v>
      </c>
      <c r="F8" s="150">
        <v>0</v>
      </c>
      <c r="G8" s="178">
        <v>0</v>
      </c>
      <c r="H8" s="73">
        <v>14</v>
      </c>
      <c r="I8" s="184">
        <v>4.5</v>
      </c>
      <c r="J8" s="132">
        <v>18</v>
      </c>
      <c r="K8" s="262">
        <v>5</v>
      </c>
      <c r="L8" s="150"/>
      <c r="M8" s="50"/>
      <c r="N8" s="75">
        <f t="shared" si="0"/>
        <v>42</v>
      </c>
      <c r="O8" s="76">
        <f t="shared" si="1"/>
        <v>13.5</v>
      </c>
      <c r="P8" s="77">
        <f t="shared" si="2"/>
        <v>42</v>
      </c>
      <c r="Q8" s="78">
        <f t="shared" si="3"/>
        <v>13.5</v>
      </c>
      <c r="R8" s="28">
        <f t="shared" si="4"/>
        <v>0</v>
      </c>
      <c r="S8" s="28">
        <f t="shared" si="5"/>
        <v>0</v>
      </c>
      <c r="T8" s="46"/>
      <c r="U8" s="46"/>
    </row>
    <row r="9" spans="1:19" s="46" customFormat="1" ht="14.25">
      <c r="A9" s="81">
        <v>6</v>
      </c>
      <c r="B9" s="190" t="s">
        <v>79</v>
      </c>
      <c r="C9" s="183" t="s">
        <v>34</v>
      </c>
      <c r="D9" s="73">
        <v>16</v>
      </c>
      <c r="E9" s="170">
        <v>5</v>
      </c>
      <c r="F9" s="153">
        <v>0</v>
      </c>
      <c r="G9" s="170">
        <v>0</v>
      </c>
      <c r="H9" s="150">
        <v>15</v>
      </c>
      <c r="I9" s="201">
        <v>4.5</v>
      </c>
      <c r="J9" s="73">
        <v>8</v>
      </c>
      <c r="K9" s="178">
        <v>4</v>
      </c>
      <c r="L9" s="150"/>
      <c r="M9" s="119"/>
      <c r="N9" s="75">
        <f t="shared" si="0"/>
        <v>39</v>
      </c>
      <c r="O9" s="76">
        <f t="shared" si="1"/>
        <v>13.5</v>
      </c>
      <c r="P9" s="77">
        <f t="shared" si="2"/>
        <v>39</v>
      </c>
      <c r="Q9" s="78">
        <f t="shared" si="3"/>
        <v>13.5</v>
      </c>
      <c r="R9" s="28">
        <f t="shared" si="4"/>
        <v>0</v>
      </c>
      <c r="S9" s="28">
        <f t="shared" si="5"/>
        <v>0</v>
      </c>
    </row>
    <row r="10" spans="1:21" s="46" customFormat="1" ht="14.25">
      <c r="A10" s="81">
        <v>7</v>
      </c>
      <c r="B10" s="190" t="s">
        <v>97</v>
      </c>
      <c r="C10" s="183" t="s">
        <v>58</v>
      </c>
      <c r="D10" s="73">
        <v>1</v>
      </c>
      <c r="E10" s="170">
        <v>2.5</v>
      </c>
      <c r="F10" s="150">
        <v>14</v>
      </c>
      <c r="G10" s="178">
        <v>4</v>
      </c>
      <c r="H10" s="153">
        <v>7</v>
      </c>
      <c r="I10" s="184">
        <v>3</v>
      </c>
      <c r="J10" s="73">
        <v>11</v>
      </c>
      <c r="K10" s="178">
        <v>4</v>
      </c>
      <c r="L10" s="153"/>
      <c r="M10" s="115"/>
      <c r="N10" s="75">
        <f t="shared" si="0"/>
        <v>33</v>
      </c>
      <c r="O10" s="76">
        <f t="shared" si="1"/>
        <v>13.5</v>
      </c>
      <c r="P10" s="77">
        <f t="shared" si="2"/>
        <v>33</v>
      </c>
      <c r="Q10" s="78">
        <f t="shared" si="3"/>
        <v>13.5</v>
      </c>
      <c r="R10" s="28">
        <f t="shared" si="4"/>
        <v>0</v>
      </c>
      <c r="S10" s="28">
        <f t="shared" si="5"/>
        <v>0</v>
      </c>
      <c r="T10" s="30"/>
      <c r="U10" s="30"/>
    </row>
    <row r="11" spans="1:21" s="30" customFormat="1" ht="14.25">
      <c r="A11" s="81">
        <v>8</v>
      </c>
      <c r="B11" s="190" t="s">
        <v>90</v>
      </c>
      <c r="C11" s="183" t="s">
        <v>40</v>
      </c>
      <c r="D11" s="138">
        <v>5</v>
      </c>
      <c r="E11" s="170">
        <v>3.5</v>
      </c>
      <c r="F11" s="150">
        <v>12</v>
      </c>
      <c r="G11" s="178">
        <v>3</v>
      </c>
      <c r="H11" s="150">
        <v>11</v>
      </c>
      <c r="I11" s="198">
        <v>4</v>
      </c>
      <c r="J11" s="73">
        <v>4</v>
      </c>
      <c r="K11" s="178">
        <v>3.5</v>
      </c>
      <c r="L11" s="150"/>
      <c r="M11" s="121"/>
      <c r="N11" s="75">
        <f t="shared" si="0"/>
        <v>32</v>
      </c>
      <c r="O11" s="76">
        <f t="shared" si="1"/>
        <v>14</v>
      </c>
      <c r="P11" s="77">
        <f t="shared" si="2"/>
        <v>32</v>
      </c>
      <c r="Q11" s="78">
        <f t="shared" si="3"/>
        <v>14</v>
      </c>
      <c r="R11" s="28">
        <f t="shared" si="4"/>
        <v>0</v>
      </c>
      <c r="S11" s="28">
        <f t="shared" si="5"/>
        <v>0</v>
      </c>
      <c r="T11" s="46"/>
      <c r="U11" s="46"/>
    </row>
    <row r="12" spans="1:21" s="46" customFormat="1" ht="14.25">
      <c r="A12" s="81">
        <v>9</v>
      </c>
      <c r="B12" s="190" t="s">
        <v>82</v>
      </c>
      <c r="C12" s="183" t="s">
        <v>71</v>
      </c>
      <c r="D12" s="138">
        <v>13</v>
      </c>
      <c r="E12" s="141">
        <v>4.5</v>
      </c>
      <c r="F12" s="150">
        <v>0</v>
      </c>
      <c r="G12" s="170">
        <v>0</v>
      </c>
      <c r="H12" s="150">
        <v>13</v>
      </c>
      <c r="I12" s="198">
        <v>4</v>
      </c>
      <c r="J12" s="138">
        <v>6</v>
      </c>
      <c r="K12" s="170">
        <v>3.5</v>
      </c>
      <c r="L12" s="153"/>
      <c r="M12" s="115"/>
      <c r="N12" s="75">
        <f t="shared" si="0"/>
        <v>32</v>
      </c>
      <c r="O12" s="76">
        <f t="shared" si="1"/>
        <v>12</v>
      </c>
      <c r="P12" s="77">
        <f t="shared" si="2"/>
        <v>32</v>
      </c>
      <c r="Q12" s="78">
        <f t="shared" si="3"/>
        <v>12</v>
      </c>
      <c r="R12" s="28">
        <f t="shared" si="4"/>
        <v>0</v>
      </c>
      <c r="S12" s="28">
        <f t="shared" si="5"/>
        <v>0</v>
      </c>
      <c r="T12" s="30"/>
      <c r="U12" s="30"/>
    </row>
    <row r="13" spans="1:21" s="46" customFormat="1" ht="14.25">
      <c r="A13" s="81">
        <v>10</v>
      </c>
      <c r="B13" s="190" t="s">
        <v>77</v>
      </c>
      <c r="C13" s="183" t="s">
        <v>29</v>
      </c>
      <c r="D13" s="73">
        <v>18</v>
      </c>
      <c r="E13" s="141">
        <v>6</v>
      </c>
      <c r="F13" s="150">
        <v>0</v>
      </c>
      <c r="G13" s="170">
        <v>0</v>
      </c>
      <c r="H13" s="150">
        <v>0</v>
      </c>
      <c r="I13" s="200">
        <v>0</v>
      </c>
      <c r="J13" s="73">
        <v>13</v>
      </c>
      <c r="K13" s="178">
        <v>4</v>
      </c>
      <c r="L13" s="150"/>
      <c r="M13" s="121"/>
      <c r="N13" s="75">
        <f t="shared" si="0"/>
        <v>31</v>
      </c>
      <c r="O13" s="76">
        <f t="shared" si="1"/>
        <v>10</v>
      </c>
      <c r="P13" s="77">
        <f t="shared" si="2"/>
        <v>31</v>
      </c>
      <c r="Q13" s="78">
        <f t="shared" si="3"/>
        <v>10</v>
      </c>
      <c r="R13" s="28">
        <f t="shared" si="4"/>
        <v>0</v>
      </c>
      <c r="S13" s="28">
        <f t="shared" si="5"/>
        <v>0</v>
      </c>
      <c r="T13" s="30"/>
      <c r="U13" s="30"/>
    </row>
    <row r="14" spans="1:21" s="30" customFormat="1" ht="14.25">
      <c r="A14" s="81">
        <v>11</v>
      </c>
      <c r="B14" s="190" t="s">
        <v>80</v>
      </c>
      <c r="C14" s="183" t="s">
        <v>40</v>
      </c>
      <c r="D14" s="73">
        <v>15</v>
      </c>
      <c r="E14" s="170">
        <v>4.5</v>
      </c>
      <c r="F14" s="150">
        <v>0</v>
      </c>
      <c r="G14" s="178">
        <v>0</v>
      </c>
      <c r="H14" s="153">
        <v>0</v>
      </c>
      <c r="I14" s="201">
        <v>0</v>
      </c>
      <c r="J14" s="73">
        <v>15</v>
      </c>
      <c r="K14" s="178">
        <v>5</v>
      </c>
      <c r="L14" s="150"/>
      <c r="M14" s="118"/>
      <c r="N14" s="75">
        <f t="shared" si="0"/>
        <v>30</v>
      </c>
      <c r="O14" s="76">
        <f t="shared" si="1"/>
        <v>9.5</v>
      </c>
      <c r="P14" s="77">
        <f t="shared" si="2"/>
        <v>30</v>
      </c>
      <c r="Q14" s="78">
        <f t="shared" si="3"/>
        <v>9.5</v>
      </c>
      <c r="R14" s="28">
        <f t="shared" si="4"/>
        <v>0</v>
      </c>
      <c r="S14" s="28">
        <f t="shared" si="5"/>
        <v>0</v>
      </c>
      <c r="T14" s="28"/>
      <c r="U14" s="28"/>
    </row>
    <row r="15" spans="1:21" s="28" customFormat="1" ht="14.25">
      <c r="A15" s="81">
        <v>12</v>
      </c>
      <c r="B15" s="190" t="s">
        <v>106</v>
      </c>
      <c r="C15" s="183" t="s">
        <v>29</v>
      </c>
      <c r="D15" s="73">
        <v>0</v>
      </c>
      <c r="E15" s="170">
        <v>0</v>
      </c>
      <c r="F15" s="153">
        <v>20</v>
      </c>
      <c r="G15" s="170">
        <v>5</v>
      </c>
      <c r="H15" s="150">
        <v>0</v>
      </c>
      <c r="I15" s="198">
        <v>0</v>
      </c>
      <c r="J15" s="73">
        <v>10</v>
      </c>
      <c r="K15" s="178">
        <v>4</v>
      </c>
      <c r="L15" s="150"/>
      <c r="M15" s="50"/>
      <c r="N15" s="75">
        <f t="shared" si="0"/>
        <v>30</v>
      </c>
      <c r="O15" s="76">
        <f t="shared" si="1"/>
        <v>9</v>
      </c>
      <c r="P15" s="77">
        <f t="shared" si="2"/>
        <v>30</v>
      </c>
      <c r="Q15" s="78">
        <f t="shared" si="3"/>
        <v>9</v>
      </c>
      <c r="R15" s="28">
        <f t="shared" si="4"/>
        <v>0</v>
      </c>
      <c r="S15" s="28">
        <f t="shared" si="5"/>
        <v>0</v>
      </c>
      <c r="T15" s="30"/>
      <c r="U15" s="30"/>
    </row>
    <row r="16" spans="1:19" s="28" customFormat="1" ht="14.25">
      <c r="A16" s="81">
        <v>13</v>
      </c>
      <c r="B16" s="190" t="s">
        <v>83</v>
      </c>
      <c r="C16" s="183" t="s">
        <v>34</v>
      </c>
      <c r="D16" s="73">
        <v>12</v>
      </c>
      <c r="E16" s="141">
        <v>4</v>
      </c>
      <c r="F16" s="153">
        <v>16</v>
      </c>
      <c r="G16" s="170">
        <v>4.5</v>
      </c>
      <c r="H16" s="150">
        <v>0</v>
      </c>
      <c r="I16" s="198">
        <v>0</v>
      </c>
      <c r="J16" s="73">
        <v>1</v>
      </c>
      <c r="K16" s="178">
        <v>3</v>
      </c>
      <c r="L16" s="153"/>
      <c r="M16" s="272"/>
      <c r="N16" s="75">
        <f t="shared" si="0"/>
        <v>29</v>
      </c>
      <c r="O16" s="76">
        <f t="shared" si="1"/>
        <v>11.5</v>
      </c>
      <c r="P16" s="77">
        <f t="shared" si="2"/>
        <v>29</v>
      </c>
      <c r="Q16" s="78">
        <f t="shared" si="3"/>
        <v>11.5</v>
      </c>
      <c r="R16" s="28">
        <f t="shared" si="4"/>
        <v>0</v>
      </c>
      <c r="S16" s="28">
        <f t="shared" si="5"/>
        <v>0</v>
      </c>
    </row>
    <row r="17" spans="1:19" s="28" customFormat="1" ht="14.25">
      <c r="A17" s="81">
        <v>14</v>
      </c>
      <c r="B17" s="190" t="s">
        <v>89</v>
      </c>
      <c r="C17" s="183" t="s">
        <v>40</v>
      </c>
      <c r="D17" s="73">
        <v>6</v>
      </c>
      <c r="E17" s="170">
        <v>4</v>
      </c>
      <c r="F17" s="153">
        <v>11</v>
      </c>
      <c r="G17" s="170">
        <v>3</v>
      </c>
      <c r="H17" s="150">
        <v>8</v>
      </c>
      <c r="I17" s="200">
        <v>3.5</v>
      </c>
      <c r="J17" s="73">
        <v>1</v>
      </c>
      <c r="K17" s="178">
        <v>3.5</v>
      </c>
      <c r="L17" s="150"/>
      <c r="M17" s="119"/>
      <c r="N17" s="75">
        <f t="shared" si="0"/>
        <v>26</v>
      </c>
      <c r="O17" s="76">
        <f t="shared" si="1"/>
        <v>14</v>
      </c>
      <c r="P17" s="77">
        <f t="shared" si="2"/>
        <v>26</v>
      </c>
      <c r="Q17" s="78">
        <f t="shared" si="3"/>
        <v>14</v>
      </c>
      <c r="R17" s="28">
        <f t="shared" si="4"/>
        <v>0</v>
      </c>
      <c r="S17" s="28">
        <f t="shared" si="5"/>
        <v>0</v>
      </c>
    </row>
    <row r="18" spans="1:19" s="28" customFormat="1" ht="14.25">
      <c r="A18" s="81">
        <v>15</v>
      </c>
      <c r="B18" s="190" t="s">
        <v>230</v>
      </c>
      <c r="C18" s="183" t="s">
        <v>40</v>
      </c>
      <c r="D18" s="73">
        <v>0</v>
      </c>
      <c r="E18" s="170">
        <v>0</v>
      </c>
      <c r="F18" s="150">
        <v>0</v>
      </c>
      <c r="G18" s="178">
        <v>0</v>
      </c>
      <c r="H18" s="150">
        <v>12</v>
      </c>
      <c r="I18" s="198">
        <v>4</v>
      </c>
      <c r="J18" s="73">
        <v>14</v>
      </c>
      <c r="K18" s="178">
        <v>5</v>
      </c>
      <c r="L18" s="150"/>
      <c r="M18" s="120"/>
      <c r="N18" s="75">
        <f t="shared" si="0"/>
        <v>26</v>
      </c>
      <c r="O18" s="76">
        <f t="shared" si="1"/>
        <v>9</v>
      </c>
      <c r="P18" s="77">
        <f t="shared" si="2"/>
        <v>26</v>
      </c>
      <c r="Q18" s="78">
        <f t="shared" si="3"/>
        <v>9</v>
      </c>
      <c r="R18" s="28">
        <f t="shared" si="4"/>
        <v>0</v>
      </c>
      <c r="S18" s="28">
        <f t="shared" si="5"/>
        <v>0</v>
      </c>
    </row>
    <row r="19" spans="1:19" s="28" customFormat="1" ht="14.25">
      <c r="A19" s="81">
        <v>16</v>
      </c>
      <c r="B19" s="190" t="s">
        <v>107</v>
      </c>
      <c r="C19" s="183" t="s">
        <v>29</v>
      </c>
      <c r="D19" s="73">
        <v>0</v>
      </c>
      <c r="E19" s="170">
        <v>0</v>
      </c>
      <c r="F19" s="150">
        <v>17</v>
      </c>
      <c r="G19" s="178">
        <v>4.5</v>
      </c>
      <c r="H19" s="73">
        <v>0</v>
      </c>
      <c r="I19" s="139">
        <v>0</v>
      </c>
      <c r="J19" s="73">
        <v>9</v>
      </c>
      <c r="K19" s="178">
        <v>4</v>
      </c>
      <c r="L19" s="150"/>
      <c r="M19" s="120"/>
      <c r="N19" s="75">
        <f t="shared" si="0"/>
        <v>26</v>
      </c>
      <c r="O19" s="76">
        <f t="shared" si="1"/>
        <v>8.5</v>
      </c>
      <c r="P19" s="77">
        <f t="shared" si="2"/>
        <v>26</v>
      </c>
      <c r="Q19" s="78">
        <f t="shared" si="3"/>
        <v>8.5</v>
      </c>
      <c r="R19" s="28">
        <f t="shared" si="4"/>
        <v>0</v>
      </c>
      <c r="S19" s="28">
        <f t="shared" si="5"/>
        <v>0</v>
      </c>
    </row>
    <row r="20" spans="1:19" s="28" customFormat="1" ht="14.25">
      <c r="A20" s="81">
        <v>17</v>
      </c>
      <c r="B20" s="190" t="s">
        <v>91</v>
      </c>
      <c r="C20" s="183" t="s">
        <v>40</v>
      </c>
      <c r="D20" s="73">
        <v>4</v>
      </c>
      <c r="E20" s="170">
        <v>3.5</v>
      </c>
      <c r="F20" s="153">
        <v>9</v>
      </c>
      <c r="G20" s="170">
        <v>3</v>
      </c>
      <c r="H20" s="73">
        <v>10</v>
      </c>
      <c r="I20" s="184">
        <v>4</v>
      </c>
      <c r="J20" s="138">
        <v>1</v>
      </c>
      <c r="K20" s="170">
        <v>3</v>
      </c>
      <c r="L20" s="150"/>
      <c r="M20" s="50"/>
      <c r="N20" s="75">
        <f t="shared" si="0"/>
        <v>24</v>
      </c>
      <c r="O20" s="76">
        <f t="shared" si="1"/>
        <v>13.5</v>
      </c>
      <c r="P20" s="77">
        <f t="shared" si="2"/>
        <v>24</v>
      </c>
      <c r="Q20" s="78">
        <f t="shared" si="3"/>
        <v>13.5</v>
      </c>
      <c r="R20" s="28">
        <f t="shared" si="4"/>
        <v>0</v>
      </c>
      <c r="S20" s="28">
        <f t="shared" si="5"/>
        <v>0</v>
      </c>
    </row>
    <row r="21" spans="1:19" s="28" customFormat="1" ht="14.25">
      <c r="A21" s="81">
        <v>18</v>
      </c>
      <c r="B21" s="190" t="s">
        <v>88</v>
      </c>
      <c r="C21" s="183" t="s">
        <v>34</v>
      </c>
      <c r="D21" s="73">
        <v>7</v>
      </c>
      <c r="E21" s="141">
        <v>4</v>
      </c>
      <c r="F21" s="153">
        <v>10</v>
      </c>
      <c r="G21" s="170">
        <v>3</v>
      </c>
      <c r="H21" s="150">
        <v>1</v>
      </c>
      <c r="I21" s="201">
        <v>2.5</v>
      </c>
      <c r="J21" s="73">
        <v>5</v>
      </c>
      <c r="K21" s="178">
        <v>3.5</v>
      </c>
      <c r="L21" s="150"/>
      <c r="M21" s="119"/>
      <c r="N21" s="75">
        <f t="shared" si="0"/>
        <v>23</v>
      </c>
      <c r="O21" s="76">
        <f t="shared" si="1"/>
        <v>13</v>
      </c>
      <c r="P21" s="77">
        <f t="shared" si="2"/>
        <v>23</v>
      </c>
      <c r="Q21" s="78">
        <f t="shared" si="3"/>
        <v>13</v>
      </c>
      <c r="R21" s="28">
        <f t="shared" si="4"/>
        <v>0</v>
      </c>
      <c r="S21" s="28">
        <f t="shared" si="5"/>
        <v>0</v>
      </c>
    </row>
    <row r="22" spans="1:19" s="28" customFormat="1" ht="14.25">
      <c r="A22" s="81">
        <v>19</v>
      </c>
      <c r="B22" s="190" t="s">
        <v>87</v>
      </c>
      <c r="C22" s="183" t="s">
        <v>34</v>
      </c>
      <c r="D22" s="73">
        <v>8</v>
      </c>
      <c r="E22" s="141">
        <v>4</v>
      </c>
      <c r="F22" s="150">
        <v>13</v>
      </c>
      <c r="G22" s="178">
        <v>4</v>
      </c>
      <c r="H22" s="153">
        <v>0</v>
      </c>
      <c r="I22" s="184">
        <v>0</v>
      </c>
      <c r="J22" s="138">
        <v>0</v>
      </c>
      <c r="K22" s="170">
        <v>0</v>
      </c>
      <c r="L22" s="150"/>
      <c r="M22" s="50"/>
      <c r="N22" s="75">
        <f t="shared" si="0"/>
        <v>21</v>
      </c>
      <c r="O22" s="76">
        <f t="shared" si="1"/>
        <v>8</v>
      </c>
      <c r="P22" s="77">
        <f t="shared" si="2"/>
        <v>21</v>
      </c>
      <c r="Q22" s="78">
        <f t="shared" si="3"/>
        <v>8</v>
      </c>
      <c r="R22" s="28">
        <f t="shared" si="4"/>
        <v>0</v>
      </c>
      <c r="S22" s="28">
        <f t="shared" si="5"/>
        <v>0</v>
      </c>
    </row>
    <row r="23" spans="1:19" s="28" customFormat="1" ht="14.25">
      <c r="A23" s="81">
        <v>20</v>
      </c>
      <c r="B23" s="190" t="s">
        <v>86</v>
      </c>
      <c r="C23" s="183" t="s">
        <v>36</v>
      </c>
      <c r="D23" s="138">
        <v>9</v>
      </c>
      <c r="E23" s="170">
        <v>4</v>
      </c>
      <c r="F23" s="150">
        <v>0</v>
      </c>
      <c r="G23" s="131">
        <v>0</v>
      </c>
      <c r="H23" s="73">
        <v>9</v>
      </c>
      <c r="I23" s="184">
        <v>4</v>
      </c>
      <c r="J23" s="73">
        <v>1</v>
      </c>
      <c r="K23" s="131">
        <v>3</v>
      </c>
      <c r="L23" s="153"/>
      <c r="M23" s="272"/>
      <c r="N23" s="75">
        <f t="shared" si="0"/>
        <v>19</v>
      </c>
      <c r="O23" s="76">
        <f t="shared" si="1"/>
        <v>11</v>
      </c>
      <c r="P23" s="77">
        <f t="shared" si="2"/>
        <v>19</v>
      </c>
      <c r="Q23" s="78">
        <f t="shared" si="3"/>
        <v>11</v>
      </c>
      <c r="R23" s="28">
        <f t="shared" si="4"/>
        <v>0</v>
      </c>
      <c r="S23" s="28">
        <f t="shared" si="5"/>
        <v>0</v>
      </c>
    </row>
    <row r="24" spans="1:19" s="28" customFormat="1" ht="14.25">
      <c r="A24" s="81">
        <v>21</v>
      </c>
      <c r="B24" s="190" t="s">
        <v>96</v>
      </c>
      <c r="C24" s="183" t="s">
        <v>29</v>
      </c>
      <c r="D24" s="138">
        <v>1</v>
      </c>
      <c r="E24" s="170">
        <v>3</v>
      </c>
      <c r="F24" s="153">
        <v>15</v>
      </c>
      <c r="G24" s="261">
        <v>4.5</v>
      </c>
      <c r="H24" s="73">
        <v>0</v>
      </c>
      <c r="I24" s="184">
        <v>0</v>
      </c>
      <c r="J24" s="138">
        <v>1</v>
      </c>
      <c r="K24" s="170">
        <v>2.5</v>
      </c>
      <c r="L24" s="153"/>
      <c r="M24" s="118"/>
      <c r="N24" s="75">
        <f t="shared" si="0"/>
        <v>17</v>
      </c>
      <c r="O24" s="76">
        <f t="shared" si="1"/>
        <v>10</v>
      </c>
      <c r="P24" s="77">
        <f t="shared" si="2"/>
        <v>17</v>
      </c>
      <c r="Q24" s="78">
        <f t="shared" si="3"/>
        <v>10</v>
      </c>
      <c r="R24" s="28">
        <f t="shared" si="4"/>
        <v>0</v>
      </c>
      <c r="S24" s="28">
        <f t="shared" si="5"/>
        <v>0</v>
      </c>
    </row>
    <row r="25" spans="1:19" s="28" customFormat="1" ht="14.25">
      <c r="A25" s="81">
        <v>22</v>
      </c>
      <c r="B25" s="190" t="s">
        <v>84</v>
      </c>
      <c r="C25" s="183" t="s">
        <v>40</v>
      </c>
      <c r="D25" s="73">
        <v>11</v>
      </c>
      <c r="E25" s="141">
        <v>4</v>
      </c>
      <c r="F25" s="150">
        <v>0</v>
      </c>
      <c r="G25" s="170">
        <v>0</v>
      </c>
      <c r="H25" s="150">
        <v>0</v>
      </c>
      <c r="I25" s="198">
        <v>0</v>
      </c>
      <c r="J25" s="73">
        <v>0</v>
      </c>
      <c r="K25" s="178">
        <v>0</v>
      </c>
      <c r="L25" s="153"/>
      <c r="M25" s="272"/>
      <c r="N25" s="75">
        <f t="shared" si="0"/>
        <v>11</v>
      </c>
      <c r="O25" s="76">
        <f t="shared" si="1"/>
        <v>4</v>
      </c>
      <c r="P25" s="77">
        <f t="shared" si="2"/>
        <v>11</v>
      </c>
      <c r="Q25" s="78">
        <f t="shared" si="3"/>
        <v>4</v>
      </c>
      <c r="R25" s="28">
        <f t="shared" si="4"/>
        <v>0</v>
      </c>
      <c r="S25" s="28">
        <f t="shared" si="5"/>
        <v>0</v>
      </c>
    </row>
    <row r="26" spans="1:19" s="28" customFormat="1" ht="14.25">
      <c r="A26" s="81">
        <v>23</v>
      </c>
      <c r="B26" s="190" t="s">
        <v>93</v>
      </c>
      <c r="C26" s="183" t="s">
        <v>32</v>
      </c>
      <c r="D26" s="73">
        <v>2</v>
      </c>
      <c r="E26" s="170">
        <v>3</v>
      </c>
      <c r="F26" s="150">
        <v>5</v>
      </c>
      <c r="G26" s="178">
        <v>1.5</v>
      </c>
      <c r="H26" s="73">
        <v>3</v>
      </c>
      <c r="I26" s="140">
        <v>2.5</v>
      </c>
      <c r="J26" s="73">
        <v>0</v>
      </c>
      <c r="K26" s="178">
        <v>0</v>
      </c>
      <c r="L26" s="150"/>
      <c r="M26" s="48"/>
      <c r="N26" s="103">
        <f t="shared" si="0"/>
        <v>10</v>
      </c>
      <c r="O26" s="76">
        <f t="shared" si="1"/>
        <v>7</v>
      </c>
      <c r="P26" s="77">
        <f t="shared" si="2"/>
        <v>10</v>
      </c>
      <c r="Q26" s="78">
        <f t="shared" si="3"/>
        <v>7</v>
      </c>
      <c r="R26" s="28">
        <f t="shared" si="4"/>
        <v>0</v>
      </c>
      <c r="S26" s="28">
        <f t="shared" si="5"/>
        <v>0</v>
      </c>
    </row>
    <row r="27" spans="1:19" s="28" customFormat="1" ht="14.25">
      <c r="A27" s="81">
        <v>24</v>
      </c>
      <c r="B27" s="190" t="s">
        <v>102</v>
      </c>
      <c r="C27" s="183" t="s">
        <v>40</v>
      </c>
      <c r="D27" s="73">
        <v>1</v>
      </c>
      <c r="E27" s="141">
        <v>2</v>
      </c>
      <c r="F27" s="153">
        <v>6</v>
      </c>
      <c r="G27" s="170">
        <v>2</v>
      </c>
      <c r="H27" s="73">
        <v>1</v>
      </c>
      <c r="I27" s="170">
        <v>2</v>
      </c>
      <c r="J27" s="73">
        <v>1</v>
      </c>
      <c r="K27" s="178">
        <v>3</v>
      </c>
      <c r="L27" s="153"/>
      <c r="M27" s="272"/>
      <c r="N27" s="75">
        <f t="shared" si="0"/>
        <v>9</v>
      </c>
      <c r="O27" s="76">
        <f t="shared" si="1"/>
        <v>9</v>
      </c>
      <c r="P27" s="77">
        <f t="shared" si="2"/>
        <v>9</v>
      </c>
      <c r="Q27" s="78">
        <f t="shared" si="3"/>
        <v>9</v>
      </c>
      <c r="R27" s="28">
        <f t="shared" si="4"/>
        <v>0</v>
      </c>
      <c r="S27" s="28">
        <f t="shared" si="5"/>
        <v>0</v>
      </c>
    </row>
    <row r="28" spans="1:19" s="28" customFormat="1" ht="14.25">
      <c r="A28" s="81">
        <v>25</v>
      </c>
      <c r="B28" s="190" t="s">
        <v>94</v>
      </c>
      <c r="C28" s="183" t="s">
        <v>95</v>
      </c>
      <c r="D28" s="138">
        <v>1</v>
      </c>
      <c r="E28" s="170">
        <v>3</v>
      </c>
      <c r="F28" s="150">
        <v>8</v>
      </c>
      <c r="G28" s="178">
        <v>3</v>
      </c>
      <c r="H28" s="73">
        <v>0</v>
      </c>
      <c r="I28" s="178">
        <v>0</v>
      </c>
      <c r="J28" s="73">
        <v>0</v>
      </c>
      <c r="K28" s="131">
        <v>0</v>
      </c>
      <c r="L28" s="150"/>
      <c r="M28" s="50"/>
      <c r="N28" s="75">
        <f t="shared" si="0"/>
        <v>9</v>
      </c>
      <c r="O28" s="76">
        <f t="shared" si="1"/>
        <v>6</v>
      </c>
      <c r="P28" s="77">
        <f t="shared" si="2"/>
        <v>9</v>
      </c>
      <c r="Q28" s="78">
        <f t="shared" si="3"/>
        <v>6</v>
      </c>
      <c r="R28" s="28">
        <f t="shared" si="4"/>
        <v>0</v>
      </c>
      <c r="S28" s="28">
        <f t="shared" si="5"/>
        <v>0</v>
      </c>
    </row>
    <row r="29" spans="1:19" s="28" customFormat="1" ht="14.25">
      <c r="A29" s="81">
        <v>26</v>
      </c>
      <c r="B29" s="190" t="s">
        <v>103</v>
      </c>
      <c r="C29" s="183" t="s">
        <v>42</v>
      </c>
      <c r="D29" s="73">
        <v>1</v>
      </c>
      <c r="E29" s="170">
        <v>2</v>
      </c>
      <c r="F29" s="150">
        <v>0</v>
      </c>
      <c r="G29" s="178">
        <v>0</v>
      </c>
      <c r="H29" s="73">
        <v>6</v>
      </c>
      <c r="I29" s="170">
        <v>3</v>
      </c>
      <c r="J29" s="138">
        <v>1</v>
      </c>
      <c r="K29" s="131">
        <v>3</v>
      </c>
      <c r="L29" s="150"/>
      <c r="M29" s="118"/>
      <c r="N29" s="75">
        <f t="shared" si="0"/>
        <v>8</v>
      </c>
      <c r="O29" s="76">
        <f t="shared" si="1"/>
        <v>8</v>
      </c>
      <c r="P29" s="77">
        <f t="shared" si="2"/>
        <v>8</v>
      </c>
      <c r="Q29" s="78">
        <f t="shared" si="3"/>
        <v>8</v>
      </c>
      <c r="R29" s="28">
        <f t="shared" si="4"/>
        <v>0</v>
      </c>
      <c r="S29" s="28">
        <f t="shared" si="5"/>
        <v>0</v>
      </c>
    </row>
    <row r="30" spans="1:19" s="28" customFormat="1" ht="14.25">
      <c r="A30" s="81">
        <v>27</v>
      </c>
      <c r="B30" s="190" t="s">
        <v>108</v>
      </c>
      <c r="C30" s="183" t="s">
        <v>61</v>
      </c>
      <c r="D30" s="73">
        <v>0</v>
      </c>
      <c r="E30" s="170">
        <v>0</v>
      </c>
      <c r="F30" s="153">
        <v>7</v>
      </c>
      <c r="G30" s="170">
        <v>2</v>
      </c>
      <c r="H30" s="150">
        <v>0</v>
      </c>
      <c r="I30" s="178">
        <v>0</v>
      </c>
      <c r="J30" s="73">
        <v>1</v>
      </c>
      <c r="K30" s="178">
        <v>2</v>
      </c>
      <c r="L30" s="150"/>
      <c r="M30" s="120"/>
      <c r="N30" s="75">
        <f t="shared" si="0"/>
        <v>8</v>
      </c>
      <c r="O30" s="76">
        <f t="shared" si="1"/>
        <v>4</v>
      </c>
      <c r="P30" s="77">
        <f t="shared" si="2"/>
        <v>8</v>
      </c>
      <c r="Q30" s="78">
        <f t="shared" si="3"/>
        <v>4</v>
      </c>
      <c r="R30" s="28">
        <f t="shared" si="4"/>
        <v>0</v>
      </c>
      <c r="S30" s="28">
        <f t="shared" si="5"/>
        <v>0</v>
      </c>
    </row>
    <row r="31" spans="1:19" s="28" customFormat="1" ht="14.25">
      <c r="A31" s="81">
        <v>28</v>
      </c>
      <c r="B31" s="190" t="s">
        <v>257</v>
      </c>
      <c r="C31" s="183" t="s">
        <v>40</v>
      </c>
      <c r="D31" s="73">
        <v>0</v>
      </c>
      <c r="E31" s="170">
        <v>0</v>
      </c>
      <c r="F31" s="153">
        <v>0</v>
      </c>
      <c r="G31" s="170">
        <v>0</v>
      </c>
      <c r="H31" s="150">
        <v>0</v>
      </c>
      <c r="I31" s="170">
        <v>0</v>
      </c>
      <c r="J31" s="138">
        <v>7</v>
      </c>
      <c r="K31" s="170">
        <v>4</v>
      </c>
      <c r="L31" s="150"/>
      <c r="M31" s="50"/>
      <c r="N31" s="75">
        <f t="shared" si="0"/>
        <v>7</v>
      </c>
      <c r="O31" s="76">
        <f t="shared" si="1"/>
        <v>4</v>
      </c>
      <c r="P31" s="77">
        <f t="shared" si="2"/>
        <v>7</v>
      </c>
      <c r="Q31" s="78">
        <f t="shared" si="3"/>
        <v>4</v>
      </c>
      <c r="R31" s="28">
        <f t="shared" si="4"/>
        <v>0</v>
      </c>
      <c r="S31" s="28">
        <f t="shared" si="5"/>
        <v>0</v>
      </c>
    </row>
    <row r="32" spans="1:19" s="28" customFormat="1" ht="14.25">
      <c r="A32" s="81">
        <v>29</v>
      </c>
      <c r="B32" s="190" t="s">
        <v>101</v>
      </c>
      <c r="C32" s="183" t="s">
        <v>32</v>
      </c>
      <c r="D32" s="73">
        <v>1</v>
      </c>
      <c r="E32" s="170">
        <v>2.5</v>
      </c>
      <c r="F32" s="150">
        <v>4</v>
      </c>
      <c r="G32" s="170">
        <v>1.5</v>
      </c>
      <c r="H32" s="150">
        <v>1</v>
      </c>
      <c r="I32" s="178">
        <v>2</v>
      </c>
      <c r="J32" s="73">
        <v>0</v>
      </c>
      <c r="K32" s="178">
        <v>0</v>
      </c>
      <c r="L32" s="150"/>
      <c r="M32" s="118"/>
      <c r="N32" s="75">
        <f t="shared" si="0"/>
        <v>6</v>
      </c>
      <c r="O32" s="76">
        <f t="shared" si="1"/>
        <v>6</v>
      </c>
      <c r="P32" s="77">
        <f t="shared" si="2"/>
        <v>6</v>
      </c>
      <c r="Q32" s="78">
        <f t="shared" si="3"/>
        <v>6</v>
      </c>
      <c r="R32" s="28">
        <f t="shared" si="4"/>
        <v>0</v>
      </c>
      <c r="S32" s="28">
        <f t="shared" si="5"/>
        <v>0</v>
      </c>
    </row>
    <row r="33" spans="1:19" s="28" customFormat="1" ht="14.25">
      <c r="A33" s="81">
        <v>30</v>
      </c>
      <c r="B33" s="190" t="s">
        <v>231</v>
      </c>
      <c r="C33" s="183" t="s">
        <v>34</v>
      </c>
      <c r="D33" s="138">
        <v>0</v>
      </c>
      <c r="E33" s="141">
        <v>0</v>
      </c>
      <c r="F33" s="150">
        <v>0</v>
      </c>
      <c r="G33" s="131">
        <v>0</v>
      </c>
      <c r="H33" s="150">
        <v>5</v>
      </c>
      <c r="I33" s="178">
        <v>3</v>
      </c>
      <c r="J33" s="138">
        <v>1</v>
      </c>
      <c r="K33" s="131">
        <v>2.5</v>
      </c>
      <c r="L33" s="150"/>
      <c r="M33" s="118"/>
      <c r="N33" s="75">
        <f t="shared" si="0"/>
        <v>6</v>
      </c>
      <c r="O33" s="76">
        <f t="shared" si="1"/>
        <v>5.5</v>
      </c>
      <c r="P33" s="77">
        <f t="shared" si="2"/>
        <v>6</v>
      </c>
      <c r="Q33" s="78">
        <f t="shared" si="3"/>
        <v>5.5</v>
      </c>
      <c r="R33" s="28">
        <f t="shared" si="4"/>
        <v>0</v>
      </c>
      <c r="S33" s="28">
        <f t="shared" si="5"/>
        <v>0</v>
      </c>
    </row>
    <row r="34" spans="1:19" s="28" customFormat="1" ht="14.25">
      <c r="A34" s="81">
        <v>31</v>
      </c>
      <c r="B34" s="190" t="s">
        <v>232</v>
      </c>
      <c r="C34" s="183" t="s">
        <v>32</v>
      </c>
      <c r="D34" s="73">
        <v>0</v>
      </c>
      <c r="E34" s="170">
        <v>0</v>
      </c>
      <c r="F34" s="153">
        <v>0</v>
      </c>
      <c r="G34" s="170">
        <v>0</v>
      </c>
      <c r="H34" s="150">
        <v>4</v>
      </c>
      <c r="I34" s="170">
        <v>3</v>
      </c>
      <c r="J34" s="73">
        <v>1</v>
      </c>
      <c r="K34" s="178">
        <v>1</v>
      </c>
      <c r="L34" s="153"/>
      <c r="M34" s="117"/>
      <c r="N34" s="75">
        <f t="shared" si="0"/>
        <v>5</v>
      </c>
      <c r="O34" s="76">
        <f t="shared" si="1"/>
        <v>4</v>
      </c>
      <c r="P34" s="77">
        <f t="shared" si="2"/>
        <v>5</v>
      </c>
      <c r="Q34" s="78">
        <f t="shared" si="3"/>
        <v>4</v>
      </c>
      <c r="R34" s="28">
        <f t="shared" si="4"/>
        <v>0</v>
      </c>
      <c r="S34" s="28">
        <f t="shared" si="5"/>
        <v>0</v>
      </c>
    </row>
    <row r="35" spans="1:19" s="28" customFormat="1" ht="14.25">
      <c r="A35" s="81">
        <v>32</v>
      </c>
      <c r="B35" s="190" t="s">
        <v>92</v>
      </c>
      <c r="C35" s="183" t="s">
        <v>42</v>
      </c>
      <c r="D35" s="138">
        <v>3</v>
      </c>
      <c r="E35" s="170">
        <v>3</v>
      </c>
      <c r="F35" s="150">
        <v>0</v>
      </c>
      <c r="G35" s="170">
        <v>0</v>
      </c>
      <c r="H35" s="150">
        <v>0</v>
      </c>
      <c r="I35" s="178">
        <v>0</v>
      </c>
      <c r="J35" s="73">
        <v>1</v>
      </c>
      <c r="K35" s="178">
        <v>2</v>
      </c>
      <c r="L35" s="150"/>
      <c r="M35" s="50"/>
      <c r="N35" s="75">
        <f t="shared" si="0"/>
        <v>4</v>
      </c>
      <c r="O35" s="76">
        <f t="shared" si="1"/>
        <v>5</v>
      </c>
      <c r="P35" s="77">
        <f t="shared" si="2"/>
        <v>4</v>
      </c>
      <c r="Q35" s="78">
        <f t="shared" si="3"/>
        <v>5</v>
      </c>
      <c r="R35" s="28">
        <f t="shared" si="4"/>
        <v>0</v>
      </c>
      <c r="S35" s="28">
        <f t="shared" si="5"/>
        <v>0</v>
      </c>
    </row>
    <row r="36" spans="1:19" s="28" customFormat="1" ht="14.25">
      <c r="A36" s="81">
        <v>33</v>
      </c>
      <c r="B36" s="190" t="s">
        <v>258</v>
      </c>
      <c r="C36" s="183" t="s">
        <v>42</v>
      </c>
      <c r="D36" s="73">
        <v>0</v>
      </c>
      <c r="E36" s="170">
        <v>0</v>
      </c>
      <c r="F36" s="153">
        <v>0</v>
      </c>
      <c r="G36" s="170">
        <v>0</v>
      </c>
      <c r="H36" s="150">
        <v>0</v>
      </c>
      <c r="I36" s="170">
        <v>0</v>
      </c>
      <c r="J36" s="138">
        <v>3</v>
      </c>
      <c r="K36" s="170">
        <v>3.5</v>
      </c>
      <c r="L36" s="150"/>
      <c r="M36" s="118"/>
      <c r="N36" s="75">
        <f aca="true" t="shared" si="6" ref="N36:N58">SUM(D36+F36+H36+J36+L36)</f>
        <v>3</v>
      </c>
      <c r="O36" s="76">
        <f aca="true" t="shared" si="7" ref="O36:O58">SUM(E36+G36+I36+K36+M36)</f>
        <v>3.5</v>
      </c>
      <c r="P36" s="77">
        <f aca="true" t="shared" si="8" ref="P36:P58">SUM(D36,F36,H36,J36,L36)-S36</f>
        <v>3</v>
      </c>
      <c r="Q36" s="78">
        <f aca="true" t="shared" si="9" ref="Q36:Q58">SUM(E36,G36,I36,K36,M36)-R36</f>
        <v>3.5</v>
      </c>
      <c r="R36" s="28">
        <f aca="true" t="shared" si="10" ref="R36:R43">IF(COUNT(M36,K36,I36,G36,E36)=5,MIN(M36,K36,I36,G36,E36),0)</f>
        <v>0</v>
      </c>
      <c r="S36" s="28">
        <f aca="true" t="shared" si="11" ref="S36:S43">IF(COUNT(D36,F36,H36,J36,L36)=5,MIN(D36,F36,H36,J36,L36),0)</f>
        <v>0</v>
      </c>
    </row>
    <row r="37" spans="1:19" s="28" customFormat="1" ht="14.25">
      <c r="A37" s="81">
        <v>34</v>
      </c>
      <c r="B37" s="190" t="s">
        <v>104</v>
      </c>
      <c r="C37" s="183" t="s">
        <v>61</v>
      </c>
      <c r="D37" s="73">
        <v>1</v>
      </c>
      <c r="E37" s="170">
        <v>2</v>
      </c>
      <c r="F37" s="150">
        <v>0</v>
      </c>
      <c r="G37" s="178">
        <v>0</v>
      </c>
      <c r="H37" s="150">
        <v>1</v>
      </c>
      <c r="I37" s="178">
        <v>2.5</v>
      </c>
      <c r="J37" s="73">
        <v>0</v>
      </c>
      <c r="K37" s="178">
        <v>0</v>
      </c>
      <c r="L37" s="150"/>
      <c r="M37" s="119"/>
      <c r="N37" s="75">
        <f t="shared" si="6"/>
        <v>2</v>
      </c>
      <c r="O37" s="76">
        <f t="shared" si="7"/>
        <v>4.5</v>
      </c>
      <c r="P37" s="77">
        <f t="shared" si="8"/>
        <v>2</v>
      </c>
      <c r="Q37" s="78">
        <f t="shared" si="9"/>
        <v>4.5</v>
      </c>
      <c r="R37" s="28">
        <f t="shared" si="10"/>
        <v>0</v>
      </c>
      <c r="S37" s="28">
        <f t="shared" si="11"/>
        <v>0</v>
      </c>
    </row>
    <row r="38" spans="1:19" s="28" customFormat="1" ht="14.25">
      <c r="A38" s="81">
        <v>35</v>
      </c>
      <c r="B38" s="190" t="s">
        <v>259</v>
      </c>
      <c r="C38" s="183" t="s">
        <v>38</v>
      </c>
      <c r="D38" s="73">
        <v>0</v>
      </c>
      <c r="E38" s="170">
        <v>0</v>
      </c>
      <c r="F38" s="153">
        <v>0</v>
      </c>
      <c r="G38" s="170">
        <v>0</v>
      </c>
      <c r="H38" s="150">
        <v>0</v>
      </c>
      <c r="I38" s="170">
        <v>0</v>
      </c>
      <c r="J38" s="138">
        <v>2</v>
      </c>
      <c r="K38" s="170">
        <v>3.5</v>
      </c>
      <c r="L38" s="150"/>
      <c r="M38" s="118"/>
      <c r="N38" s="75">
        <f t="shared" si="6"/>
        <v>2</v>
      </c>
      <c r="O38" s="76">
        <f t="shared" si="7"/>
        <v>3.5</v>
      </c>
      <c r="P38" s="77">
        <f t="shared" si="8"/>
        <v>2</v>
      </c>
      <c r="Q38" s="78">
        <f t="shared" si="9"/>
        <v>3.5</v>
      </c>
      <c r="R38" s="28">
        <f t="shared" si="10"/>
        <v>0</v>
      </c>
      <c r="S38" s="28">
        <f t="shared" si="11"/>
        <v>0</v>
      </c>
    </row>
    <row r="39" spans="1:19" s="28" customFormat="1" ht="14.25">
      <c r="A39" s="81">
        <v>36</v>
      </c>
      <c r="B39" s="190" t="s">
        <v>233</v>
      </c>
      <c r="C39" s="183" t="s">
        <v>61</v>
      </c>
      <c r="D39" s="73">
        <v>0</v>
      </c>
      <c r="E39" s="170">
        <v>0</v>
      </c>
      <c r="F39" s="153">
        <v>0</v>
      </c>
      <c r="G39" s="170">
        <v>0</v>
      </c>
      <c r="H39" s="150">
        <v>2</v>
      </c>
      <c r="I39" s="170">
        <v>2.5</v>
      </c>
      <c r="J39" s="138">
        <v>0</v>
      </c>
      <c r="K39" s="170">
        <v>0</v>
      </c>
      <c r="L39" s="150"/>
      <c r="M39" s="50"/>
      <c r="N39" s="75">
        <f t="shared" si="6"/>
        <v>2</v>
      </c>
      <c r="O39" s="76">
        <f t="shared" si="7"/>
        <v>2.5</v>
      </c>
      <c r="P39" s="77">
        <f t="shared" si="8"/>
        <v>2</v>
      </c>
      <c r="Q39" s="78">
        <f t="shared" si="9"/>
        <v>2.5</v>
      </c>
      <c r="R39" s="28">
        <f t="shared" si="10"/>
        <v>0</v>
      </c>
      <c r="S39" s="28">
        <f t="shared" si="11"/>
        <v>0</v>
      </c>
    </row>
    <row r="40" spans="1:19" s="28" customFormat="1" ht="14.25">
      <c r="A40" s="81">
        <v>37</v>
      </c>
      <c r="B40" s="190" t="s">
        <v>260</v>
      </c>
      <c r="C40" s="183" t="s">
        <v>261</v>
      </c>
      <c r="D40" s="73">
        <v>0</v>
      </c>
      <c r="E40" s="170">
        <v>0</v>
      </c>
      <c r="F40" s="153">
        <v>0</v>
      </c>
      <c r="G40" s="170">
        <v>0</v>
      </c>
      <c r="H40" s="150">
        <v>0</v>
      </c>
      <c r="I40" s="170">
        <v>0</v>
      </c>
      <c r="J40" s="138">
        <v>1</v>
      </c>
      <c r="K40" s="170">
        <v>3</v>
      </c>
      <c r="L40" s="150"/>
      <c r="M40" s="118"/>
      <c r="N40" s="75">
        <f t="shared" si="6"/>
        <v>1</v>
      </c>
      <c r="O40" s="76">
        <f t="shared" si="7"/>
        <v>3</v>
      </c>
      <c r="P40" s="77">
        <f t="shared" si="8"/>
        <v>1</v>
      </c>
      <c r="Q40" s="78">
        <f t="shared" si="9"/>
        <v>3</v>
      </c>
      <c r="R40" s="28">
        <f t="shared" si="10"/>
        <v>0</v>
      </c>
      <c r="S40" s="28">
        <f t="shared" si="11"/>
        <v>0</v>
      </c>
    </row>
    <row r="41" spans="1:19" s="28" customFormat="1" ht="14.25">
      <c r="A41" s="81">
        <v>38</v>
      </c>
      <c r="B41" s="190" t="s">
        <v>262</v>
      </c>
      <c r="C41" s="183" t="s">
        <v>42</v>
      </c>
      <c r="D41" s="73">
        <v>0</v>
      </c>
      <c r="E41" s="170">
        <v>0</v>
      </c>
      <c r="F41" s="153">
        <v>0</v>
      </c>
      <c r="G41" s="170">
        <v>0</v>
      </c>
      <c r="H41" s="150">
        <v>0</v>
      </c>
      <c r="I41" s="170">
        <v>0</v>
      </c>
      <c r="J41" s="138">
        <v>1</v>
      </c>
      <c r="K41" s="170">
        <v>3</v>
      </c>
      <c r="L41" s="150"/>
      <c r="M41" s="50"/>
      <c r="N41" s="75">
        <f t="shared" si="6"/>
        <v>1</v>
      </c>
      <c r="O41" s="76">
        <f t="shared" si="7"/>
        <v>3</v>
      </c>
      <c r="P41" s="77">
        <f t="shared" si="8"/>
        <v>1</v>
      </c>
      <c r="Q41" s="78">
        <f t="shared" si="9"/>
        <v>3</v>
      </c>
      <c r="R41" s="28">
        <f t="shared" si="10"/>
        <v>0</v>
      </c>
      <c r="S41" s="28">
        <f t="shared" si="11"/>
        <v>0</v>
      </c>
    </row>
    <row r="42" spans="1:19" s="28" customFormat="1" ht="14.25">
      <c r="A42" s="81">
        <v>39</v>
      </c>
      <c r="B42" s="190" t="s">
        <v>98</v>
      </c>
      <c r="C42" s="183" t="s">
        <v>61</v>
      </c>
      <c r="D42" s="73">
        <v>1</v>
      </c>
      <c r="E42" s="141">
        <v>2.5</v>
      </c>
      <c r="F42" s="138">
        <v>0</v>
      </c>
      <c r="G42" s="170">
        <v>0</v>
      </c>
      <c r="H42" s="150">
        <v>0</v>
      </c>
      <c r="I42" s="170">
        <v>0</v>
      </c>
      <c r="J42" s="73">
        <v>0</v>
      </c>
      <c r="K42" s="178">
        <v>0</v>
      </c>
      <c r="L42" s="150"/>
      <c r="M42" s="119"/>
      <c r="N42" s="75">
        <f t="shared" si="6"/>
        <v>1</v>
      </c>
      <c r="O42" s="76">
        <f t="shared" si="7"/>
        <v>2.5</v>
      </c>
      <c r="P42" s="77">
        <f t="shared" si="8"/>
        <v>1</v>
      </c>
      <c r="Q42" s="78">
        <f t="shared" si="9"/>
        <v>2.5</v>
      </c>
      <c r="R42" s="28">
        <f t="shared" si="10"/>
        <v>0</v>
      </c>
      <c r="S42" s="28">
        <f t="shared" si="11"/>
        <v>0</v>
      </c>
    </row>
    <row r="43" spans="1:19" s="28" customFormat="1" ht="14.25">
      <c r="A43" s="81">
        <v>40</v>
      </c>
      <c r="B43" s="190" t="s">
        <v>99</v>
      </c>
      <c r="C43" s="135" t="s">
        <v>61</v>
      </c>
      <c r="D43" s="73">
        <v>1</v>
      </c>
      <c r="E43" s="170">
        <v>2.5</v>
      </c>
      <c r="F43" s="150">
        <v>0</v>
      </c>
      <c r="G43" s="74">
        <v>0</v>
      </c>
      <c r="H43" s="150">
        <v>0</v>
      </c>
      <c r="I43" s="178">
        <v>0</v>
      </c>
      <c r="J43" s="138">
        <v>0</v>
      </c>
      <c r="K43" s="170">
        <v>0</v>
      </c>
      <c r="L43" s="150"/>
      <c r="M43" s="50"/>
      <c r="N43" s="75">
        <f t="shared" si="6"/>
        <v>1</v>
      </c>
      <c r="O43" s="76">
        <f t="shared" si="7"/>
        <v>2.5</v>
      </c>
      <c r="P43" s="77">
        <f t="shared" si="8"/>
        <v>1</v>
      </c>
      <c r="Q43" s="78">
        <f t="shared" si="9"/>
        <v>2.5</v>
      </c>
      <c r="R43" s="28">
        <f t="shared" si="10"/>
        <v>0</v>
      </c>
      <c r="S43" s="28">
        <f t="shared" si="11"/>
        <v>0</v>
      </c>
    </row>
    <row r="44" spans="1:19" s="28" customFormat="1" ht="14.25">
      <c r="A44" s="81">
        <v>41</v>
      </c>
      <c r="B44" s="190" t="s">
        <v>100</v>
      </c>
      <c r="C44" s="183" t="s">
        <v>34</v>
      </c>
      <c r="D44" s="73">
        <v>1</v>
      </c>
      <c r="E44" s="170">
        <v>2.5</v>
      </c>
      <c r="F44" s="153">
        <v>0</v>
      </c>
      <c r="G44" s="170">
        <v>0</v>
      </c>
      <c r="H44" s="150">
        <v>0</v>
      </c>
      <c r="I44" s="170">
        <v>0</v>
      </c>
      <c r="J44" s="73">
        <v>0</v>
      </c>
      <c r="K44" s="178">
        <v>0</v>
      </c>
      <c r="L44" s="150"/>
      <c r="M44" s="119"/>
      <c r="N44" s="75">
        <f t="shared" si="6"/>
        <v>1</v>
      </c>
      <c r="O44" s="76">
        <f t="shared" si="7"/>
        <v>2.5</v>
      </c>
      <c r="P44" s="77">
        <f t="shared" si="8"/>
        <v>1</v>
      </c>
      <c r="Q44" s="78">
        <f t="shared" si="9"/>
        <v>2.5</v>
      </c>
      <c r="R44" s="28">
        <f>IF(COUNT(M44,K44,I44,G44,E44)=5,MIN(M44,K44,I44,G44,E44),0)</f>
        <v>0</v>
      </c>
      <c r="S44" s="28">
        <f>IF(COUNT(D44,F44,H44,J44,L44)=5,MIN(D44,F44,H44,J44,L44),0)</f>
        <v>0</v>
      </c>
    </row>
    <row r="45" spans="1:19" s="28" customFormat="1" ht="14.25">
      <c r="A45" s="81">
        <v>42</v>
      </c>
      <c r="B45" s="190" t="s">
        <v>234</v>
      </c>
      <c r="C45" s="183" t="s">
        <v>185</v>
      </c>
      <c r="D45" s="73">
        <v>0</v>
      </c>
      <c r="E45" s="170">
        <v>0</v>
      </c>
      <c r="F45" s="153">
        <v>0</v>
      </c>
      <c r="G45" s="170">
        <v>0</v>
      </c>
      <c r="H45" s="150">
        <v>1</v>
      </c>
      <c r="I45" s="178">
        <v>2</v>
      </c>
      <c r="J45" s="73">
        <v>0</v>
      </c>
      <c r="K45" s="178">
        <v>0</v>
      </c>
      <c r="L45" s="150"/>
      <c r="M45" s="119"/>
      <c r="N45" s="75">
        <f t="shared" si="6"/>
        <v>1</v>
      </c>
      <c r="O45" s="76">
        <f t="shared" si="7"/>
        <v>2</v>
      </c>
      <c r="P45" s="77">
        <f t="shared" si="8"/>
        <v>1</v>
      </c>
      <c r="Q45" s="78">
        <f t="shared" si="9"/>
        <v>2</v>
      </c>
      <c r="R45" s="28">
        <f>IF(COUNT(M45,K45,I45,G45,E45)=5,MIN(M45,K45,I45,G45,E45),0)</f>
        <v>0</v>
      </c>
      <c r="S45" s="28">
        <f>IF(COUNT(D45,F45,H45,J45,L45)=5,MIN(D45,F45,H45,J45,L45),0)</f>
        <v>0</v>
      </c>
    </row>
    <row r="46" spans="1:19" s="28" customFormat="1" ht="14.25">
      <c r="A46" s="81">
        <v>43</v>
      </c>
      <c r="B46" s="190" t="s">
        <v>263</v>
      </c>
      <c r="C46" s="183" t="s">
        <v>220</v>
      </c>
      <c r="D46" s="73">
        <v>0</v>
      </c>
      <c r="E46" s="170">
        <v>0</v>
      </c>
      <c r="F46" s="153">
        <v>0</v>
      </c>
      <c r="G46" s="170">
        <v>0</v>
      </c>
      <c r="H46" s="150">
        <v>0</v>
      </c>
      <c r="I46" s="170">
        <v>0</v>
      </c>
      <c r="J46" s="138">
        <v>1</v>
      </c>
      <c r="K46" s="170">
        <v>2</v>
      </c>
      <c r="L46" s="150"/>
      <c r="M46" s="50"/>
      <c r="N46" s="75">
        <f t="shared" si="6"/>
        <v>1</v>
      </c>
      <c r="O46" s="76">
        <f t="shared" si="7"/>
        <v>2</v>
      </c>
      <c r="P46" s="77">
        <f t="shared" si="8"/>
        <v>1</v>
      </c>
      <c r="Q46" s="78">
        <f t="shared" si="9"/>
        <v>2</v>
      </c>
      <c r="R46" s="28">
        <f>IF(COUNT(M46,K46,I46,G46,E46)=5,MIN(M46,K46,I46,G46,E46),0)</f>
        <v>0</v>
      </c>
      <c r="S46" s="28">
        <f>IF(COUNT(D46,F46,H46,J46,L46)=5,MIN(D46,F46,H46,J46,L46),0)</f>
        <v>0</v>
      </c>
    </row>
    <row r="47" spans="1:17" s="28" customFormat="1" ht="14.25">
      <c r="A47" s="81">
        <v>44</v>
      </c>
      <c r="B47" s="190" t="s">
        <v>264</v>
      </c>
      <c r="C47" s="183" t="s">
        <v>116</v>
      </c>
      <c r="D47" s="73">
        <v>0</v>
      </c>
      <c r="E47" s="170">
        <v>0</v>
      </c>
      <c r="F47" s="153">
        <v>0</v>
      </c>
      <c r="G47" s="170">
        <v>0</v>
      </c>
      <c r="H47" s="150">
        <v>0</v>
      </c>
      <c r="I47" s="170">
        <v>0</v>
      </c>
      <c r="J47" s="138">
        <v>1</v>
      </c>
      <c r="K47" s="170">
        <v>2</v>
      </c>
      <c r="L47" s="150"/>
      <c r="M47" s="50"/>
      <c r="N47" s="75">
        <f t="shared" si="6"/>
        <v>1</v>
      </c>
      <c r="O47" s="76">
        <f t="shared" si="7"/>
        <v>2</v>
      </c>
      <c r="P47" s="77">
        <f t="shared" si="8"/>
        <v>1</v>
      </c>
      <c r="Q47" s="78">
        <f t="shared" si="9"/>
        <v>2</v>
      </c>
    </row>
    <row r="48" spans="1:17" s="28" customFormat="1" ht="14.25">
      <c r="A48" s="81">
        <v>45</v>
      </c>
      <c r="B48" s="190" t="s">
        <v>265</v>
      </c>
      <c r="C48" s="183" t="s">
        <v>40</v>
      </c>
      <c r="D48" s="73">
        <v>0</v>
      </c>
      <c r="E48" s="170">
        <v>0</v>
      </c>
      <c r="F48" s="153">
        <v>0</v>
      </c>
      <c r="G48" s="170">
        <v>0</v>
      </c>
      <c r="H48" s="150">
        <v>0</v>
      </c>
      <c r="I48" s="170">
        <v>0</v>
      </c>
      <c r="J48" s="138">
        <v>1</v>
      </c>
      <c r="K48" s="170">
        <v>2</v>
      </c>
      <c r="L48" s="150"/>
      <c r="M48" s="50"/>
      <c r="N48" s="75">
        <f t="shared" si="6"/>
        <v>1</v>
      </c>
      <c r="O48" s="76">
        <f t="shared" si="7"/>
        <v>2</v>
      </c>
      <c r="P48" s="77">
        <f t="shared" si="8"/>
        <v>1</v>
      </c>
      <c r="Q48" s="78">
        <f t="shared" si="9"/>
        <v>2</v>
      </c>
    </row>
    <row r="49" spans="1:17" s="28" customFormat="1" ht="14.25">
      <c r="A49" s="81">
        <v>46</v>
      </c>
      <c r="B49" s="190" t="s">
        <v>266</v>
      </c>
      <c r="C49" s="183" t="s">
        <v>61</v>
      </c>
      <c r="D49" s="73">
        <v>0</v>
      </c>
      <c r="E49" s="170">
        <v>0</v>
      </c>
      <c r="F49" s="153">
        <v>0</v>
      </c>
      <c r="G49" s="170">
        <v>0</v>
      </c>
      <c r="H49" s="150">
        <v>0</v>
      </c>
      <c r="I49" s="170">
        <v>0</v>
      </c>
      <c r="J49" s="138">
        <v>1</v>
      </c>
      <c r="K49" s="170">
        <v>2</v>
      </c>
      <c r="L49" s="150"/>
      <c r="M49" s="50"/>
      <c r="N49" s="75">
        <f t="shared" si="6"/>
        <v>1</v>
      </c>
      <c r="O49" s="76">
        <f t="shared" si="7"/>
        <v>2</v>
      </c>
      <c r="P49" s="77">
        <f t="shared" si="8"/>
        <v>1</v>
      </c>
      <c r="Q49" s="78">
        <f t="shared" si="9"/>
        <v>2</v>
      </c>
    </row>
    <row r="50" spans="1:17" s="28" customFormat="1" ht="14.25">
      <c r="A50" s="81">
        <v>47</v>
      </c>
      <c r="B50" s="190" t="s">
        <v>267</v>
      </c>
      <c r="C50" s="183" t="s">
        <v>61</v>
      </c>
      <c r="D50" s="73">
        <v>0</v>
      </c>
      <c r="E50" s="170">
        <v>0</v>
      </c>
      <c r="F50" s="153">
        <v>0</v>
      </c>
      <c r="G50" s="170">
        <v>0</v>
      </c>
      <c r="H50" s="150">
        <v>0</v>
      </c>
      <c r="I50" s="170">
        <v>0</v>
      </c>
      <c r="J50" s="138">
        <v>1</v>
      </c>
      <c r="K50" s="170">
        <v>1.5</v>
      </c>
      <c r="L50" s="150"/>
      <c r="M50" s="50"/>
      <c r="N50" s="75">
        <f t="shared" si="6"/>
        <v>1</v>
      </c>
      <c r="O50" s="76">
        <f t="shared" si="7"/>
        <v>1.5</v>
      </c>
      <c r="P50" s="77">
        <f t="shared" si="8"/>
        <v>1</v>
      </c>
      <c r="Q50" s="78">
        <f t="shared" si="9"/>
        <v>1.5</v>
      </c>
    </row>
    <row r="51" spans="1:17" s="28" customFormat="1" ht="14.25">
      <c r="A51" s="81">
        <v>48</v>
      </c>
      <c r="B51" s="190" t="s">
        <v>105</v>
      </c>
      <c r="C51" s="183" t="s">
        <v>42</v>
      </c>
      <c r="D51" s="73">
        <v>1</v>
      </c>
      <c r="E51" s="170">
        <v>1</v>
      </c>
      <c r="F51" s="150">
        <v>0</v>
      </c>
      <c r="G51" s="178">
        <v>0</v>
      </c>
      <c r="H51" s="150">
        <v>0</v>
      </c>
      <c r="I51" s="178">
        <v>0</v>
      </c>
      <c r="J51" s="73">
        <v>0</v>
      </c>
      <c r="K51" s="131">
        <v>0</v>
      </c>
      <c r="L51" s="150"/>
      <c r="M51" s="50"/>
      <c r="N51" s="75">
        <f t="shared" si="6"/>
        <v>1</v>
      </c>
      <c r="O51" s="76">
        <f t="shared" si="7"/>
        <v>1</v>
      </c>
      <c r="P51" s="77">
        <f t="shared" si="8"/>
        <v>1</v>
      </c>
      <c r="Q51" s="78">
        <f t="shared" si="9"/>
        <v>1</v>
      </c>
    </row>
    <row r="52" spans="1:17" s="28" customFormat="1" ht="14.25">
      <c r="A52" s="81">
        <v>49</v>
      </c>
      <c r="B52" s="190" t="s">
        <v>235</v>
      </c>
      <c r="C52" s="183" t="s">
        <v>185</v>
      </c>
      <c r="D52" s="73">
        <v>0</v>
      </c>
      <c r="E52" s="170">
        <v>0</v>
      </c>
      <c r="F52" s="153">
        <v>0</v>
      </c>
      <c r="G52" s="170">
        <v>0</v>
      </c>
      <c r="H52" s="150">
        <v>1</v>
      </c>
      <c r="I52" s="170">
        <v>1</v>
      </c>
      <c r="J52" s="73">
        <v>0</v>
      </c>
      <c r="K52" s="178">
        <v>0</v>
      </c>
      <c r="L52" s="150"/>
      <c r="M52" s="50"/>
      <c r="N52" s="75">
        <f t="shared" si="6"/>
        <v>1</v>
      </c>
      <c r="O52" s="76">
        <f t="shared" si="7"/>
        <v>1</v>
      </c>
      <c r="P52" s="77">
        <f t="shared" si="8"/>
        <v>1</v>
      </c>
      <c r="Q52" s="78">
        <f t="shared" si="9"/>
        <v>1</v>
      </c>
    </row>
    <row r="53" spans="1:17" s="28" customFormat="1" ht="14.25">
      <c r="A53" s="81">
        <v>50</v>
      </c>
      <c r="B53" s="190" t="s">
        <v>268</v>
      </c>
      <c r="C53" s="183" t="s">
        <v>116</v>
      </c>
      <c r="D53" s="73">
        <v>0</v>
      </c>
      <c r="E53" s="170">
        <v>0</v>
      </c>
      <c r="F53" s="153">
        <v>0</v>
      </c>
      <c r="G53" s="170">
        <v>0</v>
      </c>
      <c r="H53" s="150">
        <v>0</v>
      </c>
      <c r="I53" s="170">
        <v>0</v>
      </c>
      <c r="J53" s="138">
        <v>1</v>
      </c>
      <c r="K53" s="170">
        <v>0</v>
      </c>
      <c r="L53" s="150"/>
      <c r="M53" s="50"/>
      <c r="N53" s="75">
        <f t="shared" si="6"/>
        <v>1</v>
      </c>
      <c r="O53" s="76">
        <f t="shared" si="7"/>
        <v>0</v>
      </c>
      <c r="P53" s="77">
        <f t="shared" si="8"/>
        <v>1</v>
      </c>
      <c r="Q53" s="78">
        <f t="shared" si="9"/>
        <v>0</v>
      </c>
    </row>
    <row r="54" spans="1:17" s="28" customFormat="1" ht="14.25">
      <c r="A54" s="81">
        <v>51</v>
      </c>
      <c r="B54" s="190"/>
      <c r="C54" s="183"/>
      <c r="D54" s="73"/>
      <c r="E54" s="170"/>
      <c r="F54" s="153"/>
      <c r="G54" s="170"/>
      <c r="H54" s="150"/>
      <c r="I54" s="170"/>
      <c r="J54" s="138"/>
      <c r="K54" s="170"/>
      <c r="L54" s="150"/>
      <c r="M54" s="50"/>
      <c r="N54" s="75">
        <f t="shared" si="6"/>
        <v>0</v>
      </c>
      <c r="O54" s="76">
        <f t="shared" si="7"/>
        <v>0</v>
      </c>
      <c r="P54" s="77">
        <f t="shared" si="8"/>
        <v>0</v>
      </c>
      <c r="Q54" s="78">
        <f t="shared" si="9"/>
        <v>0</v>
      </c>
    </row>
    <row r="55" spans="1:17" s="28" customFormat="1" ht="14.25">
      <c r="A55" s="81">
        <v>52</v>
      </c>
      <c r="B55" s="190"/>
      <c r="C55" s="183"/>
      <c r="D55" s="73"/>
      <c r="E55" s="170"/>
      <c r="F55" s="153"/>
      <c r="G55" s="170"/>
      <c r="H55" s="150"/>
      <c r="I55" s="170"/>
      <c r="J55" s="138"/>
      <c r="K55" s="170"/>
      <c r="L55" s="150"/>
      <c r="M55" s="50"/>
      <c r="N55" s="75">
        <f t="shared" si="6"/>
        <v>0</v>
      </c>
      <c r="O55" s="76">
        <f t="shared" si="7"/>
        <v>0</v>
      </c>
      <c r="P55" s="77">
        <f t="shared" si="8"/>
        <v>0</v>
      </c>
      <c r="Q55" s="78">
        <f t="shared" si="9"/>
        <v>0</v>
      </c>
    </row>
    <row r="56" spans="1:17" s="28" customFormat="1" ht="14.25">
      <c r="A56" s="81">
        <v>53</v>
      </c>
      <c r="B56" s="190"/>
      <c r="C56" s="183"/>
      <c r="D56" s="73"/>
      <c r="E56" s="170"/>
      <c r="F56" s="153"/>
      <c r="G56" s="170"/>
      <c r="H56" s="150"/>
      <c r="I56" s="170"/>
      <c r="J56" s="138"/>
      <c r="K56" s="170"/>
      <c r="L56" s="150"/>
      <c r="M56" s="50"/>
      <c r="N56" s="75">
        <f t="shared" si="6"/>
        <v>0</v>
      </c>
      <c r="O56" s="76">
        <f t="shared" si="7"/>
        <v>0</v>
      </c>
      <c r="P56" s="77">
        <f t="shared" si="8"/>
        <v>0</v>
      </c>
      <c r="Q56" s="78">
        <f t="shared" si="9"/>
        <v>0</v>
      </c>
    </row>
    <row r="57" spans="1:19" s="28" customFormat="1" ht="14.25">
      <c r="A57" s="81">
        <v>54</v>
      </c>
      <c r="B57" s="190"/>
      <c r="C57" s="183"/>
      <c r="D57" s="73"/>
      <c r="E57" s="170"/>
      <c r="F57" s="153"/>
      <c r="G57" s="170"/>
      <c r="H57" s="150"/>
      <c r="I57" s="170"/>
      <c r="J57" s="138"/>
      <c r="K57" s="170"/>
      <c r="L57" s="150"/>
      <c r="M57" s="50"/>
      <c r="N57" s="75">
        <f t="shared" si="6"/>
        <v>0</v>
      </c>
      <c r="O57" s="76">
        <f t="shared" si="7"/>
        <v>0</v>
      </c>
      <c r="P57" s="77">
        <f t="shared" si="8"/>
        <v>0</v>
      </c>
      <c r="Q57" s="78">
        <f t="shared" si="9"/>
        <v>0</v>
      </c>
      <c r="R57" s="28">
        <f>IF(COUNT(M57,K57,I57,G57,E57)=5,MIN(M57,K57,I57,G57,E57),0)</f>
        <v>0</v>
      </c>
      <c r="S57" s="28">
        <f>IF(COUNT(D57,F57,H57,J57,L57)=5,MIN(D57,F57,H57,J57,L57),0)</f>
        <v>0</v>
      </c>
    </row>
    <row r="58" spans="1:19" s="28" customFormat="1" ht="14.25">
      <c r="A58" s="81">
        <v>55</v>
      </c>
      <c r="B58" s="190"/>
      <c r="C58" s="183"/>
      <c r="D58" s="73"/>
      <c r="E58" s="170"/>
      <c r="F58" s="153"/>
      <c r="G58" s="170"/>
      <c r="H58" s="150"/>
      <c r="I58" s="170"/>
      <c r="J58" s="138"/>
      <c r="K58" s="170"/>
      <c r="L58" s="150"/>
      <c r="M58" s="50"/>
      <c r="N58" s="75">
        <f t="shared" si="6"/>
        <v>0</v>
      </c>
      <c r="O58" s="76">
        <f t="shared" si="7"/>
        <v>0</v>
      </c>
      <c r="P58" s="77">
        <f t="shared" si="8"/>
        <v>0</v>
      </c>
      <c r="Q58" s="78">
        <f t="shared" si="9"/>
        <v>0</v>
      </c>
      <c r="R58" s="28">
        <f>IF(COUNT(M58,K58,I58,G58,E58)=5,MIN(M58,K58,I58,G58,E58),0)</f>
        <v>0</v>
      </c>
      <c r="S58" s="28">
        <f>IF(COUNT(D58,F58,H58,J58,L58)=5,MIN(D58,F58,H58,J58,L58),0)</f>
        <v>0</v>
      </c>
    </row>
    <row r="59" spans="1:17" s="28" customFormat="1" ht="15" thickBot="1">
      <c r="A59" s="122" t="s">
        <v>9</v>
      </c>
      <c r="B59" s="123"/>
      <c r="C59" s="124"/>
      <c r="D59" s="220"/>
      <c r="E59" s="125"/>
      <c r="F59" s="220"/>
      <c r="G59" s="125"/>
      <c r="H59" s="220"/>
      <c r="I59" s="125"/>
      <c r="J59" s="220"/>
      <c r="K59" s="125"/>
      <c r="L59" s="220"/>
      <c r="M59" s="126"/>
      <c r="N59" s="127" t="s">
        <v>8</v>
      </c>
      <c r="O59" s="128" t="s">
        <v>6</v>
      </c>
      <c r="P59" s="129" t="s">
        <v>8</v>
      </c>
      <c r="Q59" s="128" t="s">
        <v>6</v>
      </c>
    </row>
    <row r="60" spans="1:20" s="30" customFormat="1" ht="14.25">
      <c r="A60" s="286">
        <v>1</v>
      </c>
      <c r="B60" s="190" t="s">
        <v>112</v>
      </c>
      <c r="C60" s="183" t="s">
        <v>40</v>
      </c>
      <c r="D60" s="73">
        <v>16</v>
      </c>
      <c r="E60" s="141">
        <v>4</v>
      </c>
      <c r="F60" s="202">
        <v>18</v>
      </c>
      <c r="G60" s="203">
        <v>5</v>
      </c>
      <c r="H60" s="202">
        <v>20</v>
      </c>
      <c r="I60" s="273">
        <v>5.5</v>
      </c>
      <c r="J60" s="204">
        <v>20</v>
      </c>
      <c r="K60" s="274">
        <v>5.5</v>
      </c>
      <c r="L60" s="275"/>
      <c r="M60" s="276"/>
      <c r="N60" s="75">
        <f aca="true" t="shared" si="12" ref="N60:N74">SUM(D60+F60+H60+J60+L60)</f>
        <v>74</v>
      </c>
      <c r="O60" s="76">
        <f aca="true" t="shared" si="13" ref="O60:O74">SUM(E60+G60+I60+K60+M60)</f>
        <v>20</v>
      </c>
      <c r="P60" s="77">
        <f aca="true" t="shared" si="14" ref="P60:P74">SUM(D60,F60,H60,J60,L60)-S60</f>
        <v>74</v>
      </c>
      <c r="Q60" s="78">
        <f aca="true" t="shared" si="15" ref="Q60:Q74">SUM(E60,G60,I60,K60,M60)-R60</f>
        <v>20</v>
      </c>
      <c r="R60" s="28">
        <f aca="true" t="shared" si="16" ref="R60:R74">IF(COUNT(M60,K60,I60,G60,E60)=5,MIN(M60,K60,I60,G60,E60),0)</f>
        <v>0</v>
      </c>
      <c r="S60" s="28">
        <f aca="true" t="shared" si="17" ref="S60:S74">IF(COUNT(D60,F60,H60,J60,L60)=5,MIN(D60,F60,H60,J60,L60),0)</f>
        <v>0</v>
      </c>
      <c r="T60" s="29"/>
    </row>
    <row r="61" spans="1:20" s="30" customFormat="1" ht="14.25">
      <c r="A61" s="287">
        <v>2</v>
      </c>
      <c r="B61" s="190" t="s">
        <v>109</v>
      </c>
      <c r="C61" s="183" t="s">
        <v>40</v>
      </c>
      <c r="D61" s="73">
        <v>20</v>
      </c>
      <c r="E61" s="141">
        <v>5</v>
      </c>
      <c r="F61" s="73">
        <v>17</v>
      </c>
      <c r="G61" s="131">
        <v>4.5</v>
      </c>
      <c r="H61" s="73">
        <v>18</v>
      </c>
      <c r="I61" s="131">
        <v>4.5</v>
      </c>
      <c r="J61" s="150">
        <v>15</v>
      </c>
      <c r="K61" s="140">
        <v>4.5</v>
      </c>
      <c r="L61" s="73"/>
      <c r="M61" s="45"/>
      <c r="N61" s="75">
        <f t="shared" si="12"/>
        <v>70</v>
      </c>
      <c r="O61" s="76">
        <f t="shared" si="13"/>
        <v>18.5</v>
      </c>
      <c r="P61" s="77">
        <f t="shared" si="14"/>
        <v>70</v>
      </c>
      <c r="Q61" s="78">
        <f t="shared" si="15"/>
        <v>18.5</v>
      </c>
      <c r="R61" s="28">
        <f t="shared" si="16"/>
        <v>0</v>
      </c>
      <c r="S61" s="28">
        <f t="shared" si="17"/>
        <v>0</v>
      </c>
      <c r="T61" s="29"/>
    </row>
    <row r="62" spans="1:20" s="30" customFormat="1" ht="14.25">
      <c r="A62" s="287">
        <v>3</v>
      </c>
      <c r="B62" s="190" t="s">
        <v>283</v>
      </c>
      <c r="C62" s="183" t="s">
        <v>40</v>
      </c>
      <c r="D62" s="138">
        <v>15</v>
      </c>
      <c r="E62" s="170">
        <v>3.5</v>
      </c>
      <c r="F62" s="73">
        <v>15</v>
      </c>
      <c r="G62" s="131">
        <v>4</v>
      </c>
      <c r="H62" s="73">
        <v>17</v>
      </c>
      <c r="I62" s="131">
        <v>4.5</v>
      </c>
      <c r="J62" s="153">
        <v>17</v>
      </c>
      <c r="K62" s="200">
        <v>5</v>
      </c>
      <c r="L62" s="73"/>
      <c r="M62" s="45"/>
      <c r="N62" s="75">
        <f t="shared" si="12"/>
        <v>64</v>
      </c>
      <c r="O62" s="76">
        <f t="shared" si="13"/>
        <v>17</v>
      </c>
      <c r="P62" s="77">
        <f t="shared" si="14"/>
        <v>64</v>
      </c>
      <c r="Q62" s="78">
        <f t="shared" si="15"/>
        <v>17</v>
      </c>
      <c r="R62" s="28">
        <f t="shared" si="16"/>
        <v>0</v>
      </c>
      <c r="S62" s="28">
        <f t="shared" si="17"/>
        <v>0</v>
      </c>
      <c r="T62" s="29"/>
    </row>
    <row r="63" spans="1:19" s="28" customFormat="1" ht="14.25">
      <c r="A63" s="237">
        <v>4</v>
      </c>
      <c r="B63" s="190" t="s">
        <v>110</v>
      </c>
      <c r="C63" s="183" t="s">
        <v>40</v>
      </c>
      <c r="D63" s="138">
        <v>18</v>
      </c>
      <c r="E63" s="170">
        <v>5</v>
      </c>
      <c r="F63" s="73">
        <v>20</v>
      </c>
      <c r="G63" s="131">
        <v>5.5</v>
      </c>
      <c r="H63" s="73">
        <v>0</v>
      </c>
      <c r="I63" s="131">
        <v>0</v>
      </c>
      <c r="J63" s="150">
        <v>18</v>
      </c>
      <c r="K63" s="140">
        <v>5</v>
      </c>
      <c r="L63" s="73"/>
      <c r="M63" s="45"/>
      <c r="N63" s="75">
        <f t="shared" si="12"/>
        <v>56</v>
      </c>
      <c r="O63" s="76">
        <f t="shared" si="13"/>
        <v>15.5</v>
      </c>
      <c r="P63" s="77">
        <f t="shared" si="14"/>
        <v>56</v>
      </c>
      <c r="Q63" s="78">
        <f t="shared" si="15"/>
        <v>15.5</v>
      </c>
      <c r="R63" s="28">
        <f t="shared" si="16"/>
        <v>0</v>
      </c>
      <c r="S63" s="28">
        <f t="shared" si="17"/>
        <v>0</v>
      </c>
    </row>
    <row r="64" spans="1:19" s="28" customFormat="1" ht="14.25">
      <c r="A64" s="237">
        <v>5</v>
      </c>
      <c r="B64" s="190" t="s">
        <v>113</v>
      </c>
      <c r="C64" s="183" t="s">
        <v>40</v>
      </c>
      <c r="D64" s="73">
        <v>14</v>
      </c>
      <c r="E64" s="170">
        <v>3</v>
      </c>
      <c r="F64" s="73">
        <v>14</v>
      </c>
      <c r="G64" s="178">
        <v>3.5</v>
      </c>
      <c r="H64" s="73">
        <v>14</v>
      </c>
      <c r="I64" s="131">
        <v>3.5</v>
      </c>
      <c r="J64" s="150">
        <v>12</v>
      </c>
      <c r="K64" s="140">
        <v>4</v>
      </c>
      <c r="L64" s="73"/>
      <c r="M64" s="45"/>
      <c r="N64" s="75">
        <f t="shared" si="12"/>
        <v>54</v>
      </c>
      <c r="O64" s="76">
        <f t="shared" si="13"/>
        <v>14</v>
      </c>
      <c r="P64" s="77">
        <f t="shared" si="14"/>
        <v>54</v>
      </c>
      <c r="Q64" s="78">
        <f t="shared" si="15"/>
        <v>14</v>
      </c>
      <c r="R64" s="28">
        <f t="shared" si="16"/>
        <v>0</v>
      </c>
      <c r="S64" s="28">
        <f t="shared" si="17"/>
        <v>0</v>
      </c>
    </row>
    <row r="65" spans="1:19" s="28" customFormat="1" ht="14.25">
      <c r="A65" s="237">
        <v>6</v>
      </c>
      <c r="B65" s="190" t="s">
        <v>117</v>
      </c>
      <c r="C65" s="183" t="s">
        <v>34</v>
      </c>
      <c r="D65" s="138">
        <v>0</v>
      </c>
      <c r="E65" s="170">
        <v>0</v>
      </c>
      <c r="F65" s="73">
        <v>16</v>
      </c>
      <c r="G65" s="131">
        <v>4.5</v>
      </c>
      <c r="H65" s="73">
        <v>13</v>
      </c>
      <c r="I65" s="131">
        <v>3</v>
      </c>
      <c r="J65" s="150">
        <v>14</v>
      </c>
      <c r="K65" s="140">
        <v>4</v>
      </c>
      <c r="L65" s="73"/>
      <c r="M65" s="45"/>
      <c r="N65" s="75">
        <f t="shared" si="12"/>
        <v>43</v>
      </c>
      <c r="O65" s="76">
        <f t="shared" si="13"/>
        <v>11.5</v>
      </c>
      <c r="P65" s="77">
        <f t="shared" si="14"/>
        <v>43</v>
      </c>
      <c r="Q65" s="78">
        <f t="shared" si="15"/>
        <v>11.5</v>
      </c>
      <c r="R65" s="28">
        <f t="shared" si="16"/>
        <v>0</v>
      </c>
      <c r="S65" s="28">
        <f t="shared" si="17"/>
        <v>0</v>
      </c>
    </row>
    <row r="66" spans="1:19" s="28" customFormat="1" ht="14.25">
      <c r="A66" s="237">
        <v>7</v>
      </c>
      <c r="B66" s="190" t="s">
        <v>111</v>
      </c>
      <c r="C66" s="183" t="s">
        <v>42</v>
      </c>
      <c r="D66" s="138">
        <v>17</v>
      </c>
      <c r="E66" s="170">
        <v>5</v>
      </c>
      <c r="F66" s="73">
        <v>13</v>
      </c>
      <c r="G66" s="131">
        <v>3.5</v>
      </c>
      <c r="H66" s="73">
        <v>0</v>
      </c>
      <c r="I66" s="131">
        <v>0</v>
      </c>
      <c r="J66" s="150">
        <v>11</v>
      </c>
      <c r="K66" s="140">
        <v>3</v>
      </c>
      <c r="L66" s="73"/>
      <c r="M66" s="45"/>
      <c r="N66" s="75">
        <f t="shared" si="12"/>
        <v>41</v>
      </c>
      <c r="O66" s="76">
        <f t="shared" si="13"/>
        <v>11.5</v>
      </c>
      <c r="P66" s="77">
        <f t="shared" si="14"/>
        <v>41</v>
      </c>
      <c r="Q66" s="78">
        <f t="shared" si="15"/>
        <v>11.5</v>
      </c>
      <c r="R66" s="28">
        <f t="shared" si="16"/>
        <v>0</v>
      </c>
      <c r="S66" s="28">
        <f t="shared" si="17"/>
        <v>0</v>
      </c>
    </row>
    <row r="67" spans="1:19" s="28" customFormat="1" ht="14.25">
      <c r="A67" s="237">
        <v>8</v>
      </c>
      <c r="B67" s="190" t="s">
        <v>284</v>
      </c>
      <c r="C67" s="183" t="s">
        <v>38</v>
      </c>
      <c r="D67" s="138">
        <v>0</v>
      </c>
      <c r="E67" s="170">
        <v>0</v>
      </c>
      <c r="F67" s="73">
        <v>0</v>
      </c>
      <c r="G67" s="131">
        <v>0</v>
      </c>
      <c r="H67" s="73">
        <v>16</v>
      </c>
      <c r="I67" s="131">
        <v>4</v>
      </c>
      <c r="J67" s="153">
        <v>16</v>
      </c>
      <c r="K67" s="200">
        <v>4.5</v>
      </c>
      <c r="L67" s="73"/>
      <c r="M67" s="45"/>
      <c r="N67" s="75">
        <f t="shared" si="12"/>
        <v>32</v>
      </c>
      <c r="O67" s="76">
        <f t="shared" si="13"/>
        <v>8.5</v>
      </c>
      <c r="P67" s="77">
        <f t="shared" si="14"/>
        <v>32</v>
      </c>
      <c r="Q67" s="78">
        <f t="shared" si="15"/>
        <v>8.5</v>
      </c>
      <c r="R67" s="28">
        <f t="shared" si="16"/>
        <v>0</v>
      </c>
      <c r="S67" s="28">
        <f t="shared" si="17"/>
        <v>0</v>
      </c>
    </row>
    <row r="68" spans="1:19" s="28" customFormat="1" ht="14.25">
      <c r="A68" s="237">
        <v>9</v>
      </c>
      <c r="B68" s="190" t="s">
        <v>229</v>
      </c>
      <c r="C68" s="183" t="s">
        <v>40</v>
      </c>
      <c r="D68" s="138">
        <v>0</v>
      </c>
      <c r="E68" s="170">
        <v>0</v>
      </c>
      <c r="F68" s="73">
        <v>0</v>
      </c>
      <c r="G68" s="131">
        <v>0</v>
      </c>
      <c r="H68" s="73">
        <v>15</v>
      </c>
      <c r="I68" s="131">
        <v>4</v>
      </c>
      <c r="J68" s="150">
        <v>13</v>
      </c>
      <c r="K68" s="140">
        <v>4</v>
      </c>
      <c r="L68" s="73"/>
      <c r="M68" s="45"/>
      <c r="N68" s="75">
        <f t="shared" si="12"/>
        <v>28</v>
      </c>
      <c r="O68" s="76">
        <f t="shared" si="13"/>
        <v>8</v>
      </c>
      <c r="P68" s="77">
        <f t="shared" si="14"/>
        <v>28</v>
      </c>
      <c r="Q68" s="78">
        <f t="shared" si="15"/>
        <v>8</v>
      </c>
      <c r="R68" s="28">
        <f t="shared" si="16"/>
        <v>0</v>
      </c>
      <c r="S68" s="28">
        <f t="shared" si="17"/>
        <v>0</v>
      </c>
    </row>
    <row r="69" spans="1:19" s="28" customFormat="1" ht="14.25">
      <c r="A69" s="237">
        <v>10</v>
      </c>
      <c r="B69" s="190" t="s">
        <v>114</v>
      </c>
      <c r="C69" s="183" t="s">
        <v>32</v>
      </c>
      <c r="D69" s="73">
        <v>13</v>
      </c>
      <c r="E69" s="170">
        <v>3</v>
      </c>
      <c r="F69" s="73">
        <v>0</v>
      </c>
      <c r="G69" s="131">
        <v>0</v>
      </c>
      <c r="H69" s="73">
        <v>0</v>
      </c>
      <c r="I69" s="131">
        <v>0</v>
      </c>
      <c r="J69" s="150">
        <v>0</v>
      </c>
      <c r="K69" s="140">
        <v>0</v>
      </c>
      <c r="L69" s="73"/>
      <c r="M69" s="45"/>
      <c r="N69" s="75">
        <f t="shared" si="12"/>
        <v>13</v>
      </c>
      <c r="O69" s="76">
        <f t="shared" si="13"/>
        <v>3</v>
      </c>
      <c r="P69" s="77">
        <f t="shared" si="14"/>
        <v>13</v>
      </c>
      <c r="Q69" s="78">
        <f t="shared" si="15"/>
        <v>3</v>
      </c>
      <c r="R69" s="28">
        <f t="shared" si="16"/>
        <v>0</v>
      </c>
      <c r="S69" s="28">
        <f t="shared" si="17"/>
        <v>0</v>
      </c>
    </row>
    <row r="70" spans="1:19" s="28" customFormat="1" ht="14.25">
      <c r="A70" s="237">
        <v>11</v>
      </c>
      <c r="B70" s="190" t="s">
        <v>115</v>
      </c>
      <c r="C70" s="183" t="s">
        <v>116</v>
      </c>
      <c r="D70" s="73">
        <v>12</v>
      </c>
      <c r="E70" s="131">
        <v>2</v>
      </c>
      <c r="F70" s="73">
        <v>0</v>
      </c>
      <c r="G70" s="131">
        <v>0</v>
      </c>
      <c r="H70" s="73">
        <v>0</v>
      </c>
      <c r="I70" s="131">
        <v>0</v>
      </c>
      <c r="J70" s="150">
        <v>0</v>
      </c>
      <c r="K70" s="140">
        <v>0</v>
      </c>
      <c r="L70" s="73"/>
      <c r="M70" s="45"/>
      <c r="N70" s="75">
        <f t="shared" si="12"/>
        <v>12</v>
      </c>
      <c r="O70" s="76">
        <f t="shared" si="13"/>
        <v>2</v>
      </c>
      <c r="P70" s="77">
        <f t="shared" si="14"/>
        <v>12</v>
      </c>
      <c r="Q70" s="78">
        <f t="shared" si="15"/>
        <v>2</v>
      </c>
      <c r="R70" s="28">
        <f t="shared" si="16"/>
        <v>0</v>
      </c>
      <c r="S70" s="28">
        <f t="shared" si="17"/>
        <v>0</v>
      </c>
    </row>
    <row r="71" spans="1:19" s="28" customFormat="1" ht="14.25">
      <c r="A71" s="237">
        <v>12</v>
      </c>
      <c r="B71" s="190" t="s">
        <v>118</v>
      </c>
      <c r="C71" s="183" t="s">
        <v>61</v>
      </c>
      <c r="D71" s="138">
        <v>0</v>
      </c>
      <c r="E71" s="170">
        <v>0</v>
      </c>
      <c r="F71" s="73">
        <v>12</v>
      </c>
      <c r="G71" s="131">
        <v>0</v>
      </c>
      <c r="H71" s="73">
        <v>0</v>
      </c>
      <c r="I71" s="131">
        <v>0</v>
      </c>
      <c r="J71" s="150">
        <v>0</v>
      </c>
      <c r="K71" s="140">
        <v>0</v>
      </c>
      <c r="L71" s="73"/>
      <c r="M71" s="45"/>
      <c r="N71" s="75">
        <f t="shared" si="12"/>
        <v>12</v>
      </c>
      <c r="O71" s="76">
        <f t="shared" si="13"/>
        <v>0</v>
      </c>
      <c r="P71" s="77">
        <f t="shared" si="14"/>
        <v>12</v>
      </c>
      <c r="Q71" s="78">
        <f t="shared" si="15"/>
        <v>0</v>
      </c>
      <c r="R71" s="28">
        <f t="shared" si="16"/>
        <v>0</v>
      </c>
      <c r="S71" s="28">
        <f t="shared" si="17"/>
        <v>0</v>
      </c>
    </row>
    <row r="72" spans="1:19" s="28" customFormat="1" ht="14.25">
      <c r="A72" s="237">
        <v>13</v>
      </c>
      <c r="B72" s="190"/>
      <c r="C72" s="183"/>
      <c r="D72" s="73"/>
      <c r="E72" s="131"/>
      <c r="F72" s="73"/>
      <c r="G72" s="131"/>
      <c r="H72" s="73"/>
      <c r="I72" s="131"/>
      <c r="J72" s="150"/>
      <c r="K72" s="140"/>
      <c r="L72" s="73"/>
      <c r="M72" s="45"/>
      <c r="N72" s="75">
        <f t="shared" si="12"/>
        <v>0</v>
      </c>
      <c r="O72" s="76">
        <f t="shared" si="13"/>
        <v>0</v>
      </c>
      <c r="P72" s="77">
        <f t="shared" si="14"/>
        <v>0</v>
      </c>
      <c r="Q72" s="78">
        <f t="shared" si="15"/>
        <v>0</v>
      </c>
      <c r="R72" s="28">
        <f t="shared" si="16"/>
        <v>0</v>
      </c>
      <c r="S72" s="28">
        <f t="shared" si="17"/>
        <v>0</v>
      </c>
    </row>
    <row r="73" spans="1:19" s="28" customFormat="1" ht="14.25">
      <c r="A73" s="237">
        <v>14</v>
      </c>
      <c r="B73" s="190"/>
      <c r="C73" s="183"/>
      <c r="D73" s="138"/>
      <c r="E73" s="170"/>
      <c r="F73" s="73"/>
      <c r="G73" s="131"/>
      <c r="H73" s="73"/>
      <c r="I73" s="131"/>
      <c r="J73" s="150"/>
      <c r="K73" s="140"/>
      <c r="L73" s="73"/>
      <c r="M73" s="45"/>
      <c r="N73" s="75">
        <f t="shared" si="12"/>
        <v>0</v>
      </c>
      <c r="O73" s="76">
        <f t="shared" si="13"/>
        <v>0</v>
      </c>
      <c r="P73" s="77">
        <f t="shared" si="14"/>
        <v>0</v>
      </c>
      <c r="Q73" s="78">
        <f t="shared" si="15"/>
        <v>0</v>
      </c>
      <c r="R73" s="28">
        <f t="shared" si="16"/>
        <v>0</v>
      </c>
      <c r="S73" s="28">
        <f t="shared" si="17"/>
        <v>0</v>
      </c>
    </row>
    <row r="74" spans="1:19" s="28" customFormat="1" ht="15" thickBot="1">
      <c r="A74" s="238">
        <v>15</v>
      </c>
      <c r="B74" s="239"/>
      <c r="C74" s="240"/>
      <c r="D74" s="229"/>
      <c r="E74" s="241"/>
      <c r="F74" s="227"/>
      <c r="G74" s="242"/>
      <c r="H74" s="227"/>
      <c r="I74" s="242"/>
      <c r="J74" s="243"/>
      <c r="K74" s="228"/>
      <c r="L74" s="227"/>
      <c r="M74" s="244"/>
      <c r="N74" s="245">
        <f t="shared" si="12"/>
        <v>0</v>
      </c>
      <c r="O74" s="234">
        <f t="shared" si="13"/>
        <v>0</v>
      </c>
      <c r="P74" s="235">
        <f t="shared" si="14"/>
        <v>0</v>
      </c>
      <c r="Q74" s="246">
        <f t="shared" si="15"/>
        <v>0</v>
      </c>
      <c r="R74" s="28">
        <f t="shared" si="16"/>
        <v>0</v>
      </c>
      <c r="S74" s="28">
        <f t="shared" si="17"/>
        <v>0</v>
      </c>
    </row>
    <row r="77" spans="2:6" ht="15">
      <c r="B77" s="105" t="s">
        <v>23</v>
      </c>
      <c r="C77" s="28"/>
      <c r="D77" s="61"/>
      <c r="E77" s="62"/>
      <c r="F77" s="63"/>
    </row>
    <row r="78" ht="15">
      <c r="B78" s="105" t="s">
        <v>17</v>
      </c>
    </row>
    <row r="80" spans="1:11" ht="15">
      <c r="A80" s="106"/>
      <c r="B80" s="107" t="s">
        <v>24</v>
      </c>
      <c r="C80" s="107"/>
      <c r="D80" s="108"/>
      <c r="E80" s="109"/>
      <c r="F80" s="110"/>
      <c r="G80" s="109"/>
      <c r="H80" s="111"/>
      <c r="I80" s="109"/>
      <c r="J80" s="112"/>
      <c r="K80" s="109"/>
    </row>
  </sheetData>
  <sheetProtection/>
  <mergeCells count="11">
    <mergeCell ref="D3:E3"/>
    <mergeCell ref="P2:Q2"/>
    <mergeCell ref="J2:K2"/>
    <mergeCell ref="J3:K3"/>
    <mergeCell ref="L3:M3"/>
    <mergeCell ref="D2:E2"/>
    <mergeCell ref="F3:G3"/>
    <mergeCell ref="F2:G2"/>
    <mergeCell ref="H2:I2"/>
    <mergeCell ref="H3:I3"/>
    <mergeCell ref="L2:M2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80"/>
  <sheetViews>
    <sheetView tabSelected="1" zoomScale="85" zoomScaleNormal="85" zoomScalePageLayoutView="0" workbookViewId="0" topLeftCell="A1">
      <pane ySplit="3" topLeftCell="A55" activePane="bottomLeft" state="frozen"/>
      <selection pane="topLeft" activeCell="A1" sqref="A1"/>
      <selection pane="bottomLeft" activeCell="J64" sqref="J64"/>
    </sheetView>
  </sheetViews>
  <sheetFormatPr defaultColWidth="8.8984375" defaultRowHeight="15"/>
  <cols>
    <col min="1" max="1" width="3.59765625" style="66" customWidth="1"/>
    <col min="2" max="2" width="19.796875" style="11" customWidth="1"/>
    <col min="3" max="3" width="26.09765625" style="11" bestFit="1" customWidth="1"/>
    <col min="4" max="4" width="6.796875" style="67" customWidth="1"/>
    <col min="5" max="5" width="4.3984375" style="68" customWidth="1"/>
    <col min="6" max="6" width="6.796875" style="69" customWidth="1"/>
    <col min="7" max="7" width="4.3984375" style="68" customWidth="1"/>
    <col min="8" max="8" width="6.796875" style="70" customWidth="1"/>
    <col min="9" max="9" width="4.19921875" style="68" customWidth="1"/>
    <col min="10" max="10" width="6.796875" style="71" customWidth="1"/>
    <col min="11" max="11" width="4.19921875" style="68" customWidth="1"/>
    <col min="12" max="12" width="6.796875" style="70" customWidth="1"/>
    <col min="13" max="13" width="4.5" style="68" customWidth="1"/>
    <col min="14" max="14" width="6.796875" style="71" customWidth="1"/>
    <col min="15" max="15" width="6.59765625" style="71" customWidth="1"/>
    <col min="16" max="16" width="8.796875" style="71" customWidth="1"/>
    <col min="17" max="17" width="8.59765625" style="71" customWidth="1"/>
    <col min="18" max="19" width="7.796875" style="11" hidden="1" customWidth="1"/>
    <col min="20" max="16384" width="8.8984375" style="11" customWidth="1"/>
  </cols>
  <sheetData>
    <row r="1" spans="1:87" ht="25.5" customHeight="1" thickBot="1">
      <c r="A1" s="1" t="s">
        <v>27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13"/>
      <c r="B2" s="214" t="s">
        <v>5</v>
      </c>
      <c r="C2" s="215"/>
      <c r="D2" s="288">
        <v>44485</v>
      </c>
      <c r="E2" s="289"/>
      <c r="F2" s="294">
        <v>44513</v>
      </c>
      <c r="G2" s="289"/>
      <c r="H2" s="288">
        <v>44583</v>
      </c>
      <c r="I2" s="289"/>
      <c r="J2" s="288">
        <v>44625</v>
      </c>
      <c r="K2" s="289"/>
      <c r="L2" s="288">
        <v>44660</v>
      </c>
      <c r="M2" s="289"/>
      <c r="N2" s="216"/>
      <c r="O2" s="217"/>
      <c r="P2" s="292" t="s">
        <v>20</v>
      </c>
      <c r="Q2" s="29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63" thickBot="1">
      <c r="A3" s="14"/>
      <c r="B3" s="15" t="s">
        <v>0</v>
      </c>
      <c r="C3" s="123" t="s">
        <v>1</v>
      </c>
      <c r="D3" s="290" t="s">
        <v>14</v>
      </c>
      <c r="E3" s="291"/>
      <c r="F3" s="295" t="s">
        <v>18</v>
      </c>
      <c r="G3" s="291"/>
      <c r="H3" s="290" t="s">
        <v>15</v>
      </c>
      <c r="I3" s="291"/>
      <c r="J3" s="290" t="s">
        <v>16</v>
      </c>
      <c r="K3" s="291"/>
      <c r="L3" s="290" t="s">
        <v>19</v>
      </c>
      <c r="M3" s="291"/>
      <c r="N3" s="163" t="s">
        <v>2</v>
      </c>
      <c r="O3" s="164" t="s">
        <v>6</v>
      </c>
      <c r="P3" s="162" t="s">
        <v>10</v>
      </c>
      <c r="Q3" s="161" t="s">
        <v>11</v>
      </c>
      <c r="R3" s="17" t="s">
        <v>13</v>
      </c>
      <c r="S3" s="17" t="s">
        <v>12</v>
      </c>
      <c r="T3" s="17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87" s="12" customFormat="1" ht="14.25">
      <c r="A4" s="284">
        <v>1</v>
      </c>
      <c r="B4" s="221" t="s">
        <v>33</v>
      </c>
      <c r="C4" s="206" t="s">
        <v>34</v>
      </c>
      <c r="D4" s="174">
        <v>16</v>
      </c>
      <c r="E4" s="167">
        <v>5</v>
      </c>
      <c r="F4" s="204">
        <v>20</v>
      </c>
      <c r="G4" s="188">
        <v>6.5</v>
      </c>
      <c r="H4" s="174">
        <v>18</v>
      </c>
      <c r="I4" s="222">
        <v>5.5</v>
      </c>
      <c r="J4" s="174">
        <v>17</v>
      </c>
      <c r="K4" s="223">
        <v>5</v>
      </c>
      <c r="L4" s="171"/>
      <c r="M4" s="271"/>
      <c r="N4" s="113">
        <f aca="true" t="shared" si="0" ref="N4:N35">SUM(D4+F4+H4+J4+L4)</f>
        <v>71</v>
      </c>
      <c r="O4" s="114">
        <f aca="true" t="shared" si="1" ref="O4:O35">SUM(E4+G4+I4+K4+M4)</f>
        <v>22</v>
      </c>
      <c r="P4" s="97">
        <f aca="true" t="shared" si="2" ref="P4:P35">SUM(D4,F4,H4,J4,L4)-S4</f>
        <v>71</v>
      </c>
      <c r="Q4" s="98">
        <f aca="true" t="shared" si="3" ref="Q4:Q35">SUM(E4,G4,I4,K4,M4)-R4</f>
        <v>22</v>
      </c>
      <c r="R4" s="28">
        <f aca="true" t="shared" si="4" ref="R4:R35">IF(COUNT(M4,K4,I4,G4,E4)=5,MIN(M4,K4,I4,G4,E4),0)</f>
        <v>0</v>
      </c>
      <c r="S4" s="28">
        <f aca="true" t="shared" si="5" ref="S4:S35">IF(COUNT(D4,F4,H4,J4,L4)=5,MIN(D4,F4,H4,J4,L4),0)</f>
        <v>0</v>
      </c>
      <c r="T4" s="30"/>
      <c r="U4" s="30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</row>
    <row r="5" spans="1:21" s="30" customFormat="1" ht="14.25">
      <c r="A5" s="283">
        <v>2</v>
      </c>
      <c r="B5" s="147" t="s">
        <v>31</v>
      </c>
      <c r="C5" s="207" t="s">
        <v>32</v>
      </c>
      <c r="D5" s="138">
        <v>17</v>
      </c>
      <c r="E5" s="141">
        <v>5</v>
      </c>
      <c r="F5" s="153">
        <v>14</v>
      </c>
      <c r="G5" s="141">
        <v>4.5</v>
      </c>
      <c r="H5" s="73">
        <v>17</v>
      </c>
      <c r="I5" s="139">
        <v>5</v>
      </c>
      <c r="J5" s="73">
        <v>13</v>
      </c>
      <c r="K5" s="130">
        <v>4.5</v>
      </c>
      <c r="L5" s="132"/>
      <c r="M5" s="137"/>
      <c r="N5" s="24">
        <f t="shared" si="0"/>
        <v>61</v>
      </c>
      <c r="O5" s="25">
        <f t="shared" si="1"/>
        <v>19</v>
      </c>
      <c r="P5" s="26">
        <f t="shared" si="2"/>
        <v>61</v>
      </c>
      <c r="Q5" s="27">
        <f t="shared" si="3"/>
        <v>19</v>
      </c>
      <c r="R5" s="28">
        <f t="shared" si="4"/>
        <v>0</v>
      </c>
      <c r="S5" s="28">
        <f t="shared" si="5"/>
        <v>0</v>
      </c>
      <c r="T5" s="46"/>
      <c r="U5" s="46"/>
    </row>
    <row r="6" spans="1:20" s="30" customFormat="1" ht="14.25">
      <c r="A6" s="285">
        <v>3</v>
      </c>
      <c r="B6" s="147" t="s">
        <v>55</v>
      </c>
      <c r="C6" s="207" t="s">
        <v>40</v>
      </c>
      <c r="D6" s="138">
        <v>0</v>
      </c>
      <c r="E6" s="141">
        <v>0</v>
      </c>
      <c r="F6" s="150">
        <v>17</v>
      </c>
      <c r="G6" s="141">
        <v>5</v>
      </c>
      <c r="H6" s="73">
        <v>20</v>
      </c>
      <c r="I6" s="139">
        <v>5.5</v>
      </c>
      <c r="J6" s="73">
        <v>15</v>
      </c>
      <c r="K6" s="130">
        <v>5</v>
      </c>
      <c r="L6" s="136"/>
      <c r="M6" s="133"/>
      <c r="N6" s="24">
        <f t="shared" si="0"/>
        <v>52</v>
      </c>
      <c r="O6" s="25">
        <f t="shared" si="1"/>
        <v>15.5</v>
      </c>
      <c r="P6" s="26">
        <f t="shared" si="2"/>
        <v>52</v>
      </c>
      <c r="Q6" s="27">
        <f t="shared" si="3"/>
        <v>15.5</v>
      </c>
      <c r="R6" s="28">
        <f t="shared" si="4"/>
        <v>0</v>
      </c>
      <c r="S6" s="28">
        <f t="shared" si="5"/>
        <v>0</v>
      </c>
      <c r="T6" s="29"/>
    </row>
    <row r="7" spans="1:87" s="28" customFormat="1" ht="14.25">
      <c r="A7" s="283">
        <v>4</v>
      </c>
      <c r="B7" s="147" t="s">
        <v>30</v>
      </c>
      <c r="C7" s="207" t="s">
        <v>29</v>
      </c>
      <c r="D7" s="138">
        <v>18</v>
      </c>
      <c r="E7" s="141">
        <v>5</v>
      </c>
      <c r="F7" s="153">
        <v>0</v>
      </c>
      <c r="G7" s="141">
        <v>0</v>
      </c>
      <c r="H7" s="73">
        <v>15</v>
      </c>
      <c r="I7" s="139">
        <v>4.5</v>
      </c>
      <c r="J7" s="73">
        <v>14</v>
      </c>
      <c r="K7" s="130">
        <v>5</v>
      </c>
      <c r="L7" s="132"/>
      <c r="M7" s="137"/>
      <c r="N7" s="24">
        <f t="shared" si="0"/>
        <v>47</v>
      </c>
      <c r="O7" s="25">
        <f t="shared" si="1"/>
        <v>14.5</v>
      </c>
      <c r="P7" s="26">
        <f t="shared" si="2"/>
        <v>47</v>
      </c>
      <c r="Q7" s="27">
        <f t="shared" si="3"/>
        <v>14.5</v>
      </c>
      <c r="R7" s="28">
        <f t="shared" si="4"/>
        <v>0</v>
      </c>
      <c r="S7" s="28">
        <f t="shared" si="5"/>
        <v>0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</row>
    <row r="8" spans="1:87" s="46" customFormat="1" ht="14.25">
      <c r="A8" s="18">
        <v>5</v>
      </c>
      <c r="B8" s="147" t="s">
        <v>41</v>
      </c>
      <c r="C8" s="207" t="s">
        <v>42</v>
      </c>
      <c r="D8" s="138">
        <v>12</v>
      </c>
      <c r="E8" s="141">
        <v>3.5</v>
      </c>
      <c r="F8" s="150">
        <v>11</v>
      </c>
      <c r="G8" s="141">
        <v>4</v>
      </c>
      <c r="H8" s="138">
        <v>13</v>
      </c>
      <c r="I8" s="139">
        <v>4</v>
      </c>
      <c r="J8" s="73">
        <v>10</v>
      </c>
      <c r="K8" s="80">
        <v>4</v>
      </c>
      <c r="L8" s="132"/>
      <c r="M8" s="137"/>
      <c r="N8" s="24">
        <f t="shared" si="0"/>
        <v>46</v>
      </c>
      <c r="O8" s="25">
        <f t="shared" si="1"/>
        <v>15.5</v>
      </c>
      <c r="P8" s="26">
        <f t="shared" si="2"/>
        <v>46</v>
      </c>
      <c r="Q8" s="27">
        <f t="shared" si="3"/>
        <v>15.5</v>
      </c>
      <c r="R8" s="28">
        <f t="shared" si="4"/>
        <v>0</v>
      </c>
      <c r="S8" s="28">
        <f t="shared" si="5"/>
        <v>0</v>
      </c>
      <c r="T8" s="30"/>
      <c r="U8" s="30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</row>
    <row r="9" spans="1:21" s="46" customFormat="1" ht="14.25">
      <c r="A9" s="81">
        <v>6</v>
      </c>
      <c r="B9" s="147" t="s">
        <v>37</v>
      </c>
      <c r="C9" s="207" t="s">
        <v>38</v>
      </c>
      <c r="D9" s="138">
        <v>14</v>
      </c>
      <c r="E9" s="141">
        <v>4</v>
      </c>
      <c r="F9" s="150">
        <v>13</v>
      </c>
      <c r="G9" s="74">
        <v>4.5</v>
      </c>
      <c r="H9" s="73">
        <v>14</v>
      </c>
      <c r="I9" s="139">
        <v>4.5</v>
      </c>
      <c r="J9" s="138">
        <v>0</v>
      </c>
      <c r="K9" s="80">
        <v>0</v>
      </c>
      <c r="L9" s="132"/>
      <c r="M9" s="133"/>
      <c r="N9" s="24">
        <f t="shared" si="0"/>
        <v>41</v>
      </c>
      <c r="O9" s="25">
        <f t="shared" si="1"/>
        <v>13</v>
      </c>
      <c r="P9" s="26">
        <f t="shared" si="2"/>
        <v>41</v>
      </c>
      <c r="Q9" s="27">
        <f t="shared" si="3"/>
        <v>13</v>
      </c>
      <c r="R9" s="28">
        <f t="shared" si="4"/>
        <v>0</v>
      </c>
      <c r="S9" s="28">
        <f t="shared" si="5"/>
        <v>0</v>
      </c>
      <c r="T9" s="30"/>
      <c r="U9" s="30"/>
    </row>
    <row r="10" spans="1:87" s="30" customFormat="1" ht="14.25">
      <c r="A10" s="18">
        <v>7</v>
      </c>
      <c r="B10" s="147" t="s">
        <v>39</v>
      </c>
      <c r="C10" s="207" t="s">
        <v>40</v>
      </c>
      <c r="D10" s="138">
        <v>13</v>
      </c>
      <c r="E10" s="141">
        <v>4</v>
      </c>
      <c r="F10" s="153">
        <v>16</v>
      </c>
      <c r="G10" s="141">
        <v>5</v>
      </c>
      <c r="H10" s="138">
        <v>12</v>
      </c>
      <c r="I10" s="139">
        <v>4</v>
      </c>
      <c r="J10" s="138">
        <v>0</v>
      </c>
      <c r="K10" s="80">
        <v>0</v>
      </c>
      <c r="L10" s="132"/>
      <c r="M10" s="134"/>
      <c r="N10" s="24">
        <f t="shared" si="0"/>
        <v>41</v>
      </c>
      <c r="O10" s="25">
        <f t="shared" si="1"/>
        <v>13</v>
      </c>
      <c r="P10" s="26">
        <f t="shared" si="2"/>
        <v>41</v>
      </c>
      <c r="Q10" s="27">
        <f t="shared" si="3"/>
        <v>13</v>
      </c>
      <c r="R10" s="28">
        <f t="shared" si="4"/>
        <v>0</v>
      </c>
      <c r="S10" s="28">
        <f t="shared" si="5"/>
        <v>0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1:20" s="30" customFormat="1" ht="14.25">
      <c r="A11" s="81">
        <v>8</v>
      </c>
      <c r="B11" s="147" t="s">
        <v>51</v>
      </c>
      <c r="C11" s="207" t="s">
        <v>32</v>
      </c>
      <c r="D11" s="138">
        <v>3</v>
      </c>
      <c r="E11" s="141">
        <v>2</v>
      </c>
      <c r="F11" s="150">
        <v>12</v>
      </c>
      <c r="G11" s="131">
        <v>4</v>
      </c>
      <c r="H11" s="138">
        <v>8</v>
      </c>
      <c r="I11" s="139">
        <v>4</v>
      </c>
      <c r="J11" s="138">
        <v>16</v>
      </c>
      <c r="K11" s="80">
        <v>5</v>
      </c>
      <c r="L11" s="136"/>
      <c r="M11" s="133"/>
      <c r="N11" s="24">
        <f t="shared" si="0"/>
        <v>39</v>
      </c>
      <c r="O11" s="25">
        <f t="shared" si="1"/>
        <v>15</v>
      </c>
      <c r="P11" s="26">
        <f t="shared" si="2"/>
        <v>39</v>
      </c>
      <c r="Q11" s="27">
        <f t="shared" si="3"/>
        <v>15</v>
      </c>
      <c r="R11" s="28">
        <f t="shared" si="4"/>
        <v>0</v>
      </c>
      <c r="S11" s="28">
        <f t="shared" si="5"/>
        <v>0</v>
      </c>
      <c r="T11" s="29"/>
    </row>
    <row r="12" spans="1:21" s="46" customFormat="1" ht="14.25">
      <c r="A12" s="18">
        <v>9</v>
      </c>
      <c r="B12" s="147" t="s">
        <v>28</v>
      </c>
      <c r="C12" s="207" t="s">
        <v>29</v>
      </c>
      <c r="D12" s="138">
        <v>20</v>
      </c>
      <c r="E12" s="170">
        <v>6</v>
      </c>
      <c r="F12" s="153">
        <v>0</v>
      </c>
      <c r="G12" s="141">
        <v>0</v>
      </c>
      <c r="H12" s="138">
        <v>0</v>
      </c>
      <c r="I12" s="139">
        <v>0</v>
      </c>
      <c r="J12" s="138">
        <v>18</v>
      </c>
      <c r="K12" s="80">
        <v>6</v>
      </c>
      <c r="L12" s="73"/>
      <c r="M12" s="141"/>
      <c r="N12" s="24">
        <f t="shared" si="0"/>
        <v>38</v>
      </c>
      <c r="O12" s="25">
        <f t="shared" si="1"/>
        <v>12</v>
      </c>
      <c r="P12" s="26">
        <f t="shared" si="2"/>
        <v>38</v>
      </c>
      <c r="Q12" s="27">
        <f t="shared" si="3"/>
        <v>12</v>
      </c>
      <c r="R12" s="28">
        <f t="shared" si="4"/>
        <v>0</v>
      </c>
      <c r="S12" s="28">
        <f t="shared" si="5"/>
        <v>0</v>
      </c>
      <c r="T12" s="30"/>
      <c r="U12" s="30"/>
    </row>
    <row r="13" spans="1:21" s="46" customFormat="1" ht="14.25">
      <c r="A13" s="81">
        <v>10</v>
      </c>
      <c r="B13" s="147" t="s">
        <v>54</v>
      </c>
      <c r="C13" s="207" t="s">
        <v>40</v>
      </c>
      <c r="D13" s="138">
        <v>0</v>
      </c>
      <c r="E13" s="141">
        <v>0</v>
      </c>
      <c r="F13" s="153">
        <v>18</v>
      </c>
      <c r="G13" s="139">
        <v>5</v>
      </c>
      <c r="H13" s="138">
        <v>0</v>
      </c>
      <c r="I13" s="139">
        <v>0</v>
      </c>
      <c r="J13" s="138">
        <v>20</v>
      </c>
      <c r="K13" s="80">
        <v>6</v>
      </c>
      <c r="L13" s="73"/>
      <c r="M13" s="143"/>
      <c r="N13" s="24">
        <f t="shared" si="0"/>
        <v>38</v>
      </c>
      <c r="O13" s="25">
        <f t="shared" si="1"/>
        <v>11</v>
      </c>
      <c r="P13" s="26">
        <f t="shared" si="2"/>
        <v>38</v>
      </c>
      <c r="Q13" s="27">
        <f t="shared" si="3"/>
        <v>11</v>
      </c>
      <c r="R13" s="28">
        <f t="shared" si="4"/>
        <v>0</v>
      </c>
      <c r="S13" s="28">
        <f t="shared" si="5"/>
        <v>0</v>
      </c>
      <c r="T13" s="30"/>
      <c r="U13" s="30"/>
    </row>
    <row r="14" spans="1:87" s="46" customFormat="1" ht="14.25">
      <c r="A14" s="18">
        <v>11</v>
      </c>
      <c r="B14" s="147" t="s">
        <v>44</v>
      </c>
      <c r="C14" s="207" t="s">
        <v>36</v>
      </c>
      <c r="D14" s="138">
        <v>10</v>
      </c>
      <c r="E14" s="141">
        <v>3.5</v>
      </c>
      <c r="F14" s="150">
        <v>0</v>
      </c>
      <c r="G14" s="141">
        <v>0</v>
      </c>
      <c r="H14" s="73">
        <v>16</v>
      </c>
      <c r="I14" s="140">
        <v>4.5</v>
      </c>
      <c r="J14" s="138">
        <v>11</v>
      </c>
      <c r="K14" s="35">
        <v>4</v>
      </c>
      <c r="L14" s="132"/>
      <c r="M14" s="134"/>
      <c r="N14" s="24">
        <f t="shared" si="0"/>
        <v>37</v>
      </c>
      <c r="O14" s="25">
        <f t="shared" si="1"/>
        <v>12</v>
      </c>
      <c r="P14" s="26">
        <f t="shared" si="2"/>
        <v>37</v>
      </c>
      <c r="Q14" s="27">
        <f t="shared" si="3"/>
        <v>12</v>
      </c>
      <c r="R14" s="28">
        <f t="shared" si="4"/>
        <v>0</v>
      </c>
      <c r="S14" s="28">
        <f t="shared" si="5"/>
        <v>0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</row>
    <row r="15" spans="1:21" s="46" customFormat="1" ht="14.25">
      <c r="A15" s="81">
        <v>12</v>
      </c>
      <c r="B15" s="147" t="s">
        <v>35</v>
      </c>
      <c r="C15" s="207" t="s">
        <v>36</v>
      </c>
      <c r="D15" s="138">
        <v>15</v>
      </c>
      <c r="E15" s="141">
        <v>4.5</v>
      </c>
      <c r="F15" s="153">
        <v>0</v>
      </c>
      <c r="G15" s="139">
        <v>0</v>
      </c>
      <c r="H15" s="73">
        <v>0</v>
      </c>
      <c r="I15" s="139">
        <v>0</v>
      </c>
      <c r="J15" s="73">
        <v>12</v>
      </c>
      <c r="K15" s="80">
        <v>4.5</v>
      </c>
      <c r="L15" s="73"/>
      <c r="M15" s="143"/>
      <c r="N15" s="24">
        <f t="shared" si="0"/>
        <v>27</v>
      </c>
      <c r="O15" s="25">
        <f t="shared" si="1"/>
        <v>9</v>
      </c>
      <c r="P15" s="26">
        <f t="shared" si="2"/>
        <v>27</v>
      </c>
      <c r="Q15" s="27">
        <f t="shared" si="3"/>
        <v>9</v>
      </c>
      <c r="R15" s="28">
        <f t="shared" si="4"/>
        <v>0</v>
      </c>
      <c r="S15" s="28">
        <f t="shared" si="5"/>
        <v>0</v>
      </c>
      <c r="T15" s="30"/>
      <c r="U15" s="30"/>
    </row>
    <row r="16" spans="1:19" s="46" customFormat="1" ht="14.25">
      <c r="A16" s="18">
        <v>13</v>
      </c>
      <c r="B16" s="147" t="s">
        <v>47</v>
      </c>
      <c r="C16" s="207" t="s">
        <v>42</v>
      </c>
      <c r="D16" s="138">
        <v>7</v>
      </c>
      <c r="E16" s="141">
        <v>3</v>
      </c>
      <c r="F16" s="153">
        <v>9</v>
      </c>
      <c r="G16" s="139">
        <v>4</v>
      </c>
      <c r="H16" s="138">
        <v>9</v>
      </c>
      <c r="I16" s="139">
        <v>4</v>
      </c>
      <c r="J16" s="138">
        <v>1</v>
      </c>
      <c r="K16" s="80">
        <v>3</v>
      </c>
      <c r="L16" s="132"/>
      <c r="M16" s="134"/>
      <c r="N16" s="24">
        <f t="shared" si="0"/>
        <v>26</v>
      </c>
      <c r="O16" s="25">
        <f t="shared" si="1"/>
        <v>14</v>
      </c>
      <c r="P16" s="26">
        <f t="shared" si="2"/>
        <v>26</v>
      </c>
      <c r="Q16" s="27">
        <f t="shared" si="3"/>
        <v>14</v>
      </c>
      <c r="R16" s="28">
        <f t="shared" si="4"/>
        <v>0</v>
      </c>
      <c r="S16" s="28">
        <f t="shared" si="5"/>
        <v>0</v>
      </c>
    </row>
    <row r="17" spans="1:21" s="46" customFormat="1" ht="14.25">
      <c r="A17" s="81">
        <v>14</v>
      </c>
      <c r="B17" s="147" t="s">
        <v>46</v>
      </c>
      <c r="C17" s="207" t="s">
        <v>40</v>
      </c>
      <c r="D17" s="138">
        <v>8</v>
      </c>
      <c r="E17" s="170">
        <v>3</v>
      </c>
      <c r="F17" s="153">
        <v>2</v>
      </c>
      <c r="G17" s="139">
        <v>3</v>
      </c>
      <c r="H17" s="73">
        <v>6</v>
      </c>
      <c r="I17" s="139">
        <v>4</v>
      </c>
      <c r="J17" s="73">
        <v>8</v>
      </c>
      <c r="K17" s="80">
        <v>4</v>
      </c>
      <c r="L17" s="138"/>
      <c r="M17" s="139"/>
      <c r="N17" s="24">
        <f t="shared" si="0"/>
        <v>24</v>
      </c>
      <c r="O17" s="25">
        <f t="shared" si="1"/>
        <v>14</v>
      </c>
      <c r="P17" s="26">
        <f t="shared" si="2"/>
        <v>24</v>
      </c>
      <c r="Q17" s="27">
        <f t="shared" si="3"/>
        <v>14</v>
      </c>
      <c r="R17" s="28">
        <f t="shared" si="4"/>
        <v>0</v>
      </c>
      <c r="S17" s="28">
        <f t="shared" si="5"/>
        <v>0</v>
      </c>
      <c r="T17" s="30"/>
      <c r="U17" s="30"/>
    </row>
    <row r="18" spans="1:21" s="46" customFormat="1" ht="14.25">
      <c r="A18" s="18">
        <v>15</v>
      </c>
      <c r="B18" s="147" t="s">
        <v>48</v>
      </c>
      <c r="C18" s="207" t="s">
        <v>42</v>
      </c>
      <c r="D18" s="138">
        <v>6</v>
      </c>
      <c r="E18" s="141">
        <v>3</v>
      </c>
      <c r="F18" s="153">
        <v>15</v>
      </c>
      <c r="G18" s="139">
        <v>5</v>
      </c>
      <c r="H18" s="73">
        <v>1</v>
      </c>
      <c r="I18" s="139">
        <v>2</v>
      </c>
      <c r="J18" s="138">
        <v>2</v>
      </c>
      <c r="K18" s="80">
        <v>3</v>
      </c>
      <c r="L18" s="132"/>
      <c r="M18" s="134"/>
      <c r="N18" s="24">
        <f t="shared" si="0"/>
        <v>24</v>
      </c>
      <c r="O18" s="25">
        <f t="shared" si="1"/>
        <v>13</v>
      </c>
      <c r="P18" s="26">
        <f t="shared" si="2"/>
        <v>24</v>
      </c>
      <c r="Q18" s="27">
        <f t="shared" si="3"/>
        <v>13</v>
      </c>
      <c r="R18" s="28">
        <f t="shared" si="4"/>
        <v>0</v>
      </c>
      <c r="S18" s="28">
        <f t="shared" si="5"/>
        <v>0</v>
      </c>
      <c r="T18" s="30"/>
      <c r="U18" s="30"/>
    </row>
    <row r="19" spans="1:87" s="46" customFormat="1" ht="14.25">
      <c r="A19" s="81">
        <v>16</v>
      </c>
      <c r="B19" s="147" t="s">
        <v>43</v>
      </c>
      <c r="C19" s="207" t="s">
        <v>40</v>
      </c>
      <c r="D19" s="138">
        <v>11</v>
      </c>
      <c r="E19" s="141">
        <v>3.5</v>
      </c>
      <c r="F19" s="153">
        <v>5</v>
      </c>
      <c r="G19" s="139">
        <v>3</v>
      </c>
      <c r="H19" s="73">
        <v>0</v>
      </c>
      <c r="I19" s="139">
        <v>0</v>
      </c>
      <c r="J19" s="138">
        <v>7</v>
      </c>
      <c r="K19" s="80">
        <v>4</v>
      </c>
      <c r="L19" s="73"/>
      <c r="M19" s="83"/>
      <c r="N19" s="24">
        <f t="shared" si="0"/>
        <v>23</v>
      </c>
      <c r="O19" s="25">
        <f t="shared" si="1"/>
        <v>10.5</v>
      </c>
      <c r="P19" s="26">
        <f t="shared" si="2"/>
        <v>23</v>
      </c>
      <c r="Q19" s="27">
        <f t="shared" si="3"/>
        <v>10.5</v>
      </c>
      <c r="R19" s="28">
        <f t="shared" si="4"/>
        <v>0</v>
      </c>
      <c r="S19" s="28">
        <f t="shared" si="5"/>
        <v>0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</row>
    <row r="20" spans="1:21" s="46" customFormat="1" ht="14.25">
      <c r="A20" s="18">
        <v>17</v>
      </c>
      <c r="B20" s="147" t="s">
        <v>45</v>
      </c>
      <c r="C20" s="207" t="s">
        <v>40</v>
      </c>
      <c r="D20" s="138">
        <v>9</v>
      </c>
      <c r="E20" s="141">
        <v>3.5</v>
      </c>
      <c r="F20" s="153">
        <v>6</v>
      </c>
      <c r="G20" s="139">
        <v>3</v>
      </c>
      <c r="H20" s="138">
        <v>0</v>
      </c>
      <c r="I20" s="139">
        <v>0</v>
      </c>
      <c r="J20" s="73">
        <v>5</v>
      </c>
      <c r="K20" s="130">
        <v>4</v>
      </c>
      <c r="L20" s="138"/>
      <c r="M20" s="139"/>
      <c r="N20" s="24">
        <f t="shared" si="0"/>
        <v>20</v>
      </c>
      <c r="O20" s="25">
        <f t="shared" si="1"/>
        <v>10.5</v>
      </c>
      <c r="P20" s="26">
        <f t="shared" si="2"/>
        <v>20</v>
      </c>
      <c r="Q20" s="27">
        <f t="shared" si="3"/>
        <v>10.5</v>
      </c>
      <c r="R20" s="28">
        <f t="shared" si="4"/>
        <v>0</v>
      </c>
      <c r="S20" s="28">
        <f t="shared" si="5"/>
        <v>0</v>
      </c>
      <c r="T20" s="30"/>
      <c r="U20" s="30"/>
    </row>
    <row r="21" spans="1:87" s="46" customFormat="1" ht="14.25">
      <c r="A21" s="81">
        <v>18</v>
      </c>
      <c r="B21" s="147" t="s">
        <v>57</v>
      </c>
      <c r="C21" s="207" t="s">
        <v>58</v>
      </c>
      <c r="D21" s="138">
        <v>0</v>
      </c>
      <c r="E21" s="141">
        <v>0</v>
      </c>
      <c r="F21" s="150">
        <v>8</v>
      </c>
      <c r="G21" s="139">
        <v>4</v>
      </c>
      <c r="H21" s="73">
        <v>4</v>
      </c>
      <c r="I21" s="139">
        <v>3</v>
      </c>
      <c r="J21" s="73">
        <v>6</v>
      </c>
      <c r="K21" s="130">
        <v>4</v>
      </c>
      <c r="L21" s="138"/>
      <c r="M21" s="141"/>
      <c r="N21" s="24">
        <f t="shared" si="0"/>
        <v>18</v>
      </c>
      <c r="O21" s="25">
        <f t="shared" si="1"/>
        <v>11</v>
      </c>
      <c r="P21" s="26">
        <f t="shared" si="2"/>
        <v>18</v>
      </c>
      <c r="Q21" s="27">
        <f t="shared" si="3"/>
        <v>11</v>
      </c>
      <c r="R21" s="28">
        <f t="shared" si="4"/>
        <v>0</v>
      </c>
      <c r="S21" s="28">
        <f t="shared" si="5"/>
        <v>0</v>
      </c>
      <c r="T21" s="30"/>
      <c r="U21" s="30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</row>
    <row r="22" spans="1:87" s="46" customFormat="1" ht="14.25">
      <c r="A22" s="18">
        <v>19</v>
      </c>
      <c r="B22" s="147" t="s">
        <v>50</v>
      </c>
      <c r="C22" s="207" t="s">
        <v>42</v>
      </c>
      <c r="D22" s="138">
        <v>4</v>
      </c>
      <c r="E22" s="141">
        <v>2.5</v>
      </c>
      <c r="F22" s="150">
        <v>0</v>
      </c>
      <c r="G22" s="139">
        <v>0</v>
      </c>
      <c r="H22" s="73">
        <v>11</v>
      </c>
      <c r="I22" s="139">
        <v>4</v>
      </c>
      <c r="J22" s="138">
        <v>0</v>
      </c>
      <c r="K22" s="80">
        <v>0</v>
      </c>
      <c r="L22" s="138"/>
      <c r="M22" s="139"/>
      <c r="N22" s="24">
        <f t="shared" si="0"/>
        <v>15</v>
      </c>
      <c r="O22" s="25">
        <f t="shared" si="1"/>
        <v>6.5</v>
      </c>
      <c r="P22" s="26">
        <f t="shared" si="2"/>
        <v>15</v>
      </c>
      <c r="Q22" s="27">
        <f t="shared" si="3"/>
        <v>6.5</v>
      </c>
      <c r="R22" s="28">
        <f t="shared" si="4"/>
        <v>0</v>
      </c>
      <c r="S22" s="28">
        <f t="shared" si="5"/>
        <v>0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</row>
    <row r="23" spans="1:87" s="46" customFormat="1" ht="14.25">
      <c r="A23" s="81">
        <v>20</v>
      </c>
      <c r="B23" s="147" t="s">
        <v>49</v>
      </c>
      <c r="C23" s="207" t="s">
        <v>32</v>
      </c>
      <c r="D23" s="138">
        <v>5</v>
      </c>
      <c r="E23" s="141">
        <v>3</v>
      </c>
      <c r="F23" s="150">
        <v>1</v>
      </c>
      <c r="G23" s="139">
        <v>2.5</v>
      </c>
      <c r="H23" s="73">
        <v>5</v>
      </c>
      <c r="I23" s="139">
        <v>3.5</v>
      </c>
      <c r="J23" s="138">
        <v>1</v>
      </c>
      <c r="K23" s="80">
        <v>3</v>
      </c>
      <c r="L23" s="132"/>
      <c r="M23" s="144"/>
      <c r="N23" s="24">
        <f t="shared" si="0"/>
        <v>12</v>
      </c>
      <c r="O23" s="25">
        <f t="shared" si="1"/>
        <v>12</v>
      </c>
      <c r="P23" s="26">
        <f t="shared" si="2"/>
        <v>12</v>
      </c>
      <c r="Q23" s="27">
        <f t="shared" si="3"/>
        <v>12</v>
      </c>
      <c r="R23" s="28">
        <f t="shared" si="4"/>
        <v>0</v>
      </c>
      <c r="S23" s="28">
        <f t="shared" si="5"/>
        <v>0</v>
      </c>
      <c r="T23" s="29"/>
      <c r="U23" s="30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19" s="46" customFormat="1" ht="14.25">
      <c r="A24" s="18">
        <v>21</v>
      </c>
      <c r="B24" s="142" t="s">
        <v>218</v>
      </c>
      <c r="C24" s="208" t="s">
        <v>38</v>
      </c>
      <c r="D24" s="138">
        <v>0</v>
      </c>
      <c r="E24" s="141">
        <v>0</v>
      </c>
      <c r="F24" s="270">
        <v>0</v>
      </c>
      <c r="G24" s="141">
        <v>0</v>
      </c>
      <c r="H24" s="73">
        <v>10</v>
      </c>
      <c r="I24" s="139">
        <v>4</v>
      </c>
      <c r="J24" s="73">
        <v>1</v>
      </c>
      <c r="K24" s="130">
        <v>3</v>
      </c>
      <c r="L24" s="138"/>
      <c r="M24" s="139"/>
      <c r="N24" s="24">
        <f t="shared" si="0"/>
        <v>11</v>
      </c>
      <c r="O24" s="25">
        <f t="shared" si="1"/>
        <v>7</v>
      </c>
      <c r="P24" s="26">
        <f t="shared" si="2"/>
        <v>11</v>
      </c>
      <c r="Q24" s="27">
        <f t="shared" si="3"/>
        <v>7</v>
      </c>
      <c r="R24" s="28">
        <f t="shared" si="4"/>
        <v>0</v>
      </c>
      <c r="S24" s="28">
        <f t="shared" si="5"/>
        <v>0</v>
      </c>
    </row>
    <row r="25" spans="1:87" s="46" customFormat="1" ht="14.25">
      <c r="A25" s="81">
        <v>22</v>
      </c>
      <c r="B25" s="147" t="s">
        <v>222</v>
      </c>
      <c r="C25" s="207" t="s">
        <v>40</v>
      </c>
      <c r="D25" s="138">
        <v>0</v>
      </c>
      <c r="E25" s="141">
        <v>0</v>
      </c>
      <c r="F25" s="150">
        <v>0</v>
      </c>
      <c r="G25" s="139">
        <v>0</v>
      </c>
      <c r="H25" s="73">
        <v>2</v>
      </c>
      <c r="I25" s="139">
        <v>3</v>
      </c>
      <c r="J25" s="73">
        <v>9</v>
      </c>
      <c r="K25" s="130">
        <v>4</v>
      </c>
      <c r="L25" s="136"/>
      <c r="M25" s="133"/>
      <c r="N25" s="24">
        <f t="shared" si="0"/>
        <v>11</v>
      </c>
      <c r="O25" s="25">
        <f t="shared" si="1"/>
        <v>7</v>
      </c>
      <c r="P25" s="26">
        <f t="shared" si="2"/>
        <v>11</v>
      </c>
      <c r="Q25" s="27">
        <f t="shared" si="3"/>
        <v>7</v>
      </c>
      <c r="R25" s="28">
        <f t="shared" si="4"/>
        <v>0</v>
      </c>
      <c r="S25" s="28">
        <f t="shared" si="5"/>
        <v>0</v>
      </c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</row>
    <row r="26" spans="1:87" s="46" customFormat="1" ht="14.25">
      <c r="A26" s="18">
        <v>23</v>
      </c>
      <c r="B26" s="147" t="s">
        <v>59</v>
      </c>
      <c r="C26" s="207" t="s">
        <v>40</v>
      </c>
      <c r="D26" s="138">
        <v>0</v>
      </c>
      <c r="E26" s="141">
        <v>0</v>
      </c>
      <c r="F26" s="153">
        <v>7</v>
      </c>
      <c r="G26" s="139">
        <v>4</v>
      </c>
      <c r="H26" s="73">
        <v>0</v>
      </c>
      <c r="I26" s="139">
        <v>0</v>
      </c>
      <c r="J26" s="138">
        <v>3</v>
      </c>
      <c r="K26" s="80">
        <v>3.5</v>
      </c>
      <c r="L26" s="138"/>
      <c r="M26" s="139"/>
      <c r="N26" s="24">
        <f t="shared" si="0"/>
        <v>10</v>
      </c>
      <c r="O26" s="25">
        <f t="shared" si="1"/>
        <v>7.5</v>
      </c>
      <c r="P26" s="26">
        <f t="shared" si="2"/>
        <v>10</v>
      </c>
      <c r="Q26" s="27">
        <f t="shared" si="3"/>
        <v>7.5</v>
      </c>
      <c r="R26" s="28">
        <f t="shared" si="4"/>
        <v>0</v>
      </c>
      <c r="S26" s="28">
        <f t="shared" si="5"/>
        <v>0</v>
      </c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</row>
    <row r="27" spans="1:87" s="46" customFormat="1" ht="14.25">
      <c r="A27" s="81">
        <v>24</v>
      </c>
      <c r="B27" s="147" t="s">
        <v>56</v>
      </c>
      <c r="C27" s="207" t="s">
        <v>34</v>
      </c>
      <c r="D27" s="138">
        <v>0</v>
      </c>
      <c r="E27" s="141">
        <v>0</v>
      </c>
      <c r="F27" s="150">
        <v>10</v>
      </c>
      <c r="G27" s="139">
        <v>4</v>
      </c>
      <c r="H27" s="73">
        <v>0</v>
      </c>
      <c r="I27" s="139">
        <v>0</v>
      </c>
      <c r="J27" s="73">
        <v>0</v>
      </c>
      <c r="K27" s="130">
        <v>0</v>
      </c>
      <c r="L27" s="132"/>
      <c r="M27" s="137"/>
      <c r="N27" s="24">
        <f t="shared" si="0"/>
        <v>10</v>
      </c>
      <c r="O27" s="25">
        <f t="shared" si="1"/>
        <v>4</v>
      </c>
      <c r="P27" s="26">
        <f t="shared" si="2"/>
        <v>10</v>
      </c>
      <c r="Q27" s="27">
        <f t="shared" si="3"/>
        <v>4</v>
      </c>
      <c r="R27" s="28">
        <f t="shared" si="4"/>
        <v>0</v>
      </c>
      <c r="S27" s="28">
        <f t="shared" si="5"/>
        <v>0</v>
      </c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</row>
    <row r="28" spans="1:87" s="46" customFormat="1" ht="14.25">
      <c r="A28" s="18">
        <v>25</v>
      </c>
      <c r="B28" s="147" t="s">
        <v>60</v>
      </c>
      <c r="C28" s="207" t="s">
        <v>61</v>
      </c>
      <c r="D28" s="138">
        <v>0</v>
      </c>
      <c r="E28" s="141">
        <v>0</v>
      </c>
      <c r="F28" s="153">
        <v>4</v>
      </c>
      <c r="G28" s="139">
        <v>3</v>
      </c>
      <c r="H28" s="138">
        <v>1</v>
      </c>
      <c r="I28" s="139">
        <v>3</v>
      </c>
      <c r="J28" s="73">
        <v>4</v>
      </c>
      <c r="K28" s="80">
        <v>4</v>
      </c>
      <c r="L28" s="132"/>
      <c r="M28" s="144"/>
      <c r="N28" s="24">
        <f t="shared" si="0"/>
        <v>9</v>
      </c>
      <c r="O28" s="25">
        <f t="shared" si="1"/>
        <v>10</v>
      </c>
      <c r="P28" s="26">
        <f t="shared" si="2"/>
        <v>9</v>
      </c>
      <c r="Q28" s="27">
        <f t="shared" si="3"/>
        <v>10</v>
      </c>
      <c r="R28" s="28">
        <f t="shared" si="4"/>
        <v>0</v>
      </c>
      <c r="S28" s="28">
        <f t="shared" si="5"/>
        <v>0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</row>
    <row r="29" spans="1:19" s="46" customFormat="1" ht="14.25">
      <c r="A29" s="81">
        <v>26</v>
      </c>
      <c r="B29" s="147" t="s">
        <v>219</v>
      </c>
      <c r="C29" s="207" t="s">
        <v>220</v>
      </c>
      <c r="D29" s="138">
        <v>0</v>
      </c>
      <c r="E29" s="141">
        <v>0</v>
      </c>
      <c r="F29" s="150">
        <v>0</v>
      </c>
      <c r="G29" s="139">
        <v>0</v>
      </c>
      <c r="H29" s="73">
        <v>7</v>
      </c>
      <c r="I29" s="139">
        <v>4</v>
      </c>
      <c r="J29" s="138">
        <v>1</v>
      </c>
      <c r="K29" s="80">
        <v>3</v>
      </c>
      <c r="L29" s="136"/>
      <c r="M29" s="133"/>
      <c r="N29" s="24">
        <f t="shared" si="0"/>
        <v>8</v>
      </c>
      <c r="O29" s="25">
        <f t="shared" si="1"/>
        <v>7</v>
      </c>
      <c r="P29" s="26">
        <f t="shared" si="2"/>
        <v>8</v>
      </c>
      <c r="Q29" s="27">
        <f t="shared" si="3"/>
        <v>7</v>
      </c>
      <c r="R29" s="28">
        <f t="shared" si="4"/>
        <v>0</v>
      </c>
      <c r="S29" s="28">
        <f t="shared" si="5"/>
        <v>0</v>
      </c>
    </row>
    <row r="30" spans="1:19" s="46" customFormat="1" ht="14.25">
      <c r="A30" s="18">
        <v>27</v>
      </c>
      <c r="B30" s="147" t="s">
        <v>217</v>
      </c>
      <c r="C30" s="207" t="s">
        <v>42</v>
      </c>
      <c r="D30" s="138">
        <v>1</v>
      </c>
      <c r="E30" s="141">
        <v>1</v>
      </c>
      <c r="F30" s="153">
        <v>1</v>
      </c>
      <c r="G30" s="139">
        <v>2</v>
      </c>
      <c r="H30" s="73">
        <v>1</v>
      </c>
      <c r="I30" s="139">
        <v>3</v>
      </c>
      <c r="J30" s="138">
        <v>1</v>
      </c>
      <c r="K30" s="80">
        <v>2.5</v>
      </c>
      <c r="L30" s="73"/>
      <c r="M30" s="82"/>
      <c r="N30" s="24">
        <f t="shared" si="0"/>
        <v>4</v>
      </c>
      <c r="O30" s="25">
        <f t="shared" si="1"/>
        <v>8.5</v>
      </c>
      <c r="P30" s="26">
        <f t="shared" si="2"/>
        <v>4</v>
      </c>
      <c r="Q30" s="27">
        <f t="shared" si="3"/>
        <v>8.5</v>
      </c>
      <c r="R30" s="28">
        <f t="shared" si="4"/>
        <v>0</v>
      </c>
      <c r="S30" s="28">
        <f t="shared" si="5"/>
        <v>0</v>
      </c>
    </row>
    <row r="31" spans="1:21" s="46" customFormat="1" ht="14.25">
      <c r="A31" s="81">
        <v>28</v>
      </c>
      <c r="B31" s="147" t="s">
        <v>63</v>
      </c>
      <c r="C31" s="207" t="s">
        <v>61</v>
      </c>
      <c r="D31" s="138">
        <v>0</v>
      </c>
      <c r="E31" s="141">
        <v>0</v>
      </c>
      <c r="F31" s="150">
        <v>1</v>
      </c>
      <c r="G31" s="141">
        <v>2</v>
      </c>
      <c r="H31" s="73">
        <v>1</v>
      </c>
      <c r="I31" s="141">
        <v>2.5</v>
      </c>
      <c r="J31" s="73">
        <v>1</v>
      </c>
      <c r="K31" s="130">
        <v>2</v>
      </c>
      <c r="L31" s="136"/>
      <c r="M31" s="133"/>
      <c r="N31" s="24">
        <f t="shared" si="0"/>
        <v>3</v>
      </c>
      <c r="O31" s="25">
        <f t="shared" si="1"/>
        <v>6.5</v>
      </c>
      <c r="P31" s="26">
        <f t="shared" si="2"/>
        <v>3</v>
      </c>
      <c r="Q31" s="27">
        <f t="shared" si="3"/>
        <v>6.5</v>
      </c>
      <c r="R31" s="28">
        <f t="shared" si="4"/>
        <v>0</v>
      </c>
      <c r="S31" s="28">
        <f t="shared" si="5"/>
        <v>0</v>
      </c>
      <c r="T31" s="30"/>
      <c r="U31" s="30"/>
    </row>
    <row r="32" spans="1:21" s="28" customFormat="1" ht="14.25">
      <c r="A32" s="18">
        <v>29</v>
      </c>
      <c r="B32" s="147" t="s">
        <v>62</v>
      </c>
      <c r="C32" s="207" t="s">
        <v>61</v>
      </c>
      <c r="D32" s="138">
        <v>0</v>
      </c>
      <c r="E32" s="141">
        <v>0</v>
      </c>
      <c r="F32" s="150">
        <v>3</v>
      </c>
      <c r="G32" s="141">
        <v>3</v>
      </c>
      <c r="H32" s="73">
        <v>0</v>
      </c>
      <c r="I32" s="141">
        <v>0</v>
      </c>
      <c r="J32" s="138">
        <v>0</v>
      </c>
      <c r="K32" s="80">
        <v>0</v>
      </c>
      <c r="L32" s="73"/>
      <c r="M32" s="143"/>
      <c r="N32" s="24">
        <f t="shared" si="0"/>
        <v>3</v>
      </c>
      <c r="O32" s="25">
        <f t="shared" si="1"/>
        <v>3</v>
      </c>
      <c r="P32" s="26">
        <f t="shared" si="2"/>
        <v>3</v>
      </c>
      <c r="Q32" s="27">
        <f t="shared" si="3"/>
        <v>3</v>
      </c>
      <c r="R32" s="28">
        <f t="shared" si="4"/>
        <v>0</v>
      </c>
      <c r="S32" s="28">
        <f t="shared" si="5"/>
        <v>0</v>
      </c>
      <c r="T32" s="30"/>
      <c r="U32" s="30"/>
    </row>
    <row r="33" spans="1:87" s="28" customFormat="1" ht="14.25">
      <c r="A33" s="81">
        <v>30</v>
      </c>
      <c r="B33" s="147" t="s">
        <v>221</v>
      </c>
      <c r="C33" s="207" t="s">
        <v>61</v>
      </c>
      <c r="D33" s="138">
        <v>0</v>
      </c>
      <c r="E33" s="141">
        <v>0</v>
      </c>
      <c r="F33" s="150">
        <v>0</v>
      </c>
      <c r="G33" s="139">
        <v>0</v>
      </c>
      <c r="H33" s="73">
        <v>3</v>
      </c>
      <c r="I33" s="139">
        <v>3</v>
      </c>
      <c r="J33" s="73">
        <v>0</v>
      </c>
      <c r="K33" s="130">
        <v>0</v>
      </c>
      <c r="L33" s="138"/>
      <c r="M33" s="139"/>
      <c r="N33" s="24">
        <f t="shared" si="0"/>
        <v>3</v>
      </c>
      <c r="O33" s="25">
        <f t="shared" si="1"/>
        <v>3</v>
      </c>
      <c r="P33" s="26">
        <f t="shared" si="2"/>
        <v>3</v>
      </c>
      <c r="Q33" s="27">
        <f t="shared" si="3"/>
        <v>3</v>
      </c>
      <c r="R33" s="28">
        <f t="shared" si="4"/>
        <v>0</v>
      </c>
      <c r="S33" s="28">
        <f t="shared" si="5"/>
        <v>0</v>
      </c>
      <c r="T33" s="30"/>
      <c r="U33" s="30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</row>
    <row r="34" spans="1:87" s="28" customFormat="1" ht="14.25">
      <c r="A34" s="81">
        <v>31</v>
      </c>
      <c r="B34" s="147" t="s">
        <v>227</v>
      </c>
      <c r="C34" s="207" t="s">
        <v>61</v>
      </c>
      <c r="D34" s="138">
        <v>0</v>
      </c>
      <c r="E34" s="141">
        <v>0</v>
      </c>
      <c r="F34" s="150">
        <v>0</v>
      </c>
      <c r="G34" s="139">
        <v>0</v>
      </c>
      <c r="H34" s="73">
        <v>1</v>
      </c>
      <c r="I34" s="139">
        <v>1.5</v>
      </c>
      <c r="J34" s="73">
        <v>1</v>
      </c>
      <c r="K34" s="130">
        <v>2</v>
      </c>
      <c r="L34" s="138"/>
      <c r="M34" s="139"/>
      <c r="N34" s="24">
        <f t="shared" si="0"/>
        <v>2</v>
      </c>
      <c r="O34" s="25">
        <f t="shared" si="1"/>
        <v>3.5</v>
      </c>
      <c r="P34" s="26">
        <f t="shared" si="2"/>
        <v>2</v>
      </c>
      <c r="Q34" s="27">
        <f t="shared" si="3"/>
        <v>3.5</v>
      </c>
      <c r="R34" s="28">
        <f t="shared" si="4"/>
        <v>0</v>
      </c>
      <c r="S34" s="28">
        <f t="shared" si="5"/>
        <v>0</v>
      </c>
      <c r="T34" s="30"/>
      <c r="U34" s="30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</row>
    <row r="35" spans="1:87" s="28" customFormat="1" ht="14.25">
      <c r="A35" s="81">
        <v>32</v>
      </c>
      <c r="B35" s="147" t="s">
        <v>52</v>
      </c>
      <c r="C35" s="207" t="s">
        <v>42</v>
      </c>
      <c r="D35" s="138">
        <v>2</v>
      </c>
      <c r="E35" s="141">
        <v>1.5</v>
      </c>
      <c r="F35" s="153">
        <v>0</v>
      </c>
      <c r="G35" s="139">
        <v>0</v>
      </c>
      <c r="H35" s="73">
        <v>0</v>
      </c>
      <c r="I35" s="139">
        <v>0</v>
      </c>
      <c r="J35" s="138">
        <v>0</v>
      </c>
      <c r="K35" s="80">
        <v>0</v>
      </c>
      <c r="L35" s="73"/>
      <c r="M35" s="82"/>
      <c r="N35" s="24">
        <f t="shared" si="0"/>
        <v>2</v>
      </c>
      <c r="O35" s="25">
        <f t="shared" si="1"/>
        <v>1.5</v>
      </c>
      <c r="P35" s="26">
        <f t="shared" si="2"/>
        <v>2</v>
      </c>
      <c r="Q35" s="27">
        <f t="shared" si="3"/>
        <v>1.5</v>
      </c>
      <c r="R35" s="28">
        <f t="shared" si="4"/>
        <v>0</v>
      </c>
      <c r="S35" s="28">
        <f t="shared" si="5"/>
        <v>0</v>
      </c>
      <c r="T35" s="30"/>
      <c r="U35" s="30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</row>
    <row r="36" spans="1:87" s="28" customFormat="1" ht="14.25">
      <c r="A36" s="81">
        <v>33</v>
      </c>
      <c r="B36" s="147" t="s">
        <v>223</v>
      </c>
      <c r="C36" s="207" t="s">
        <v>224</v>
      </c>
      <c r="D36" s="138">
        <v>0</v>
      </c>
      <c r="E36" s="141">
        <v>0</v>
      </c>
      <c r="F36" s="150">
        <v>0</v>
      </c>
      <c r="G36" s="139">
        <v>0</v>
      </c>
      <c r="H36" s="73">
        <v>1</v>
      </c>
      <c r="I36" s="139">
        <v>3</v>
      </c>
      <c r="J36" s="73">
        <v>0</v>
      </c>
      <c r="K36" s="130">
        <v>0</v>
      </c>
      <c r="L36" s="138"/>
      <c r="M36" s="139"/>
      <c r="N36" s="24">
        <f aca="true" t="shared" si="6" ref="N36:N53">SUM(D36+F36+H36+J36+L36)</f>
        <v>1</v>
      </c>
      <c r="O36" s="25">
        <f aca="true" t="shared" si="7" ref="O36:O53">SUM(E36+G36+I36+K36+M36)</f>
        <v>3</v>
      </c>
      <c r="P36" s="26">
        <f aca="true" t="shared" si="8" ref="P36:P53">SUM(D36,F36,H36,J36,L36)-S36</f>
        <v>1</v>
      </c>
      <c r="Q36" s="27">
        <f aca="true" t="shared" si="9" ref="Q36:Q53">SUM(E36,G36,I36,K36,M36)-R36</f>
        <v>3</v>
      </c>
      <c r="R36" s="28">
        <f>IF(COUNT(M36,K36,I36,G36,E36)=5,MIN(M36,K36,I36,G36,E36),0)</f>
        <v>0</v>
      </c>
      <c r="S36" s="28">
        <f>IF(COUNT(D36,F36,H36,J36,L36)=5,MIN(D36,F36,H36,J36,L36),0)</f>
        <v>0</v>
      </c>
      <c r="T36" s="30"/>
      <c r="U36" s="30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</row>
    <row r="37" spans="1:87" s="28" customFormat="1" ht="14.25">
      <c r="A37" s="81">
        <v>34</v>
      </c>
      <c r="B37" s="147" t="s">
        <v>249</v>
      </c>
      <c r="C37" s="207" t="s">
        <v>61</v>
      </c>
      <c r="D37" s="138">
        <v>0</v>
      </c>
      <c r="E37" s="141">
        <v>0</v>
      </c>
      <c r="F37" s="150">
        <v>0</v>
      </c>
      <c r="G37" s="139">
        <v>0</v>
      </c>
      <c r="H37" s="73">
        <v>0</v>
      </c>
      <c r="I37" s="139">
        <v>0</v>
      </c>
      <c r="J37" s="73">
        <v>1</v>
      </c>
      <c r="K37" s="130">
        <v>3</v>
      </c>
      <c r="L37" s="138"/>
      <c r="M37" s="139"/>
      <c r="N37" s="24">
        <f t="shared" si="6"/>
        <v>1</v>
      </c>
      <c r="O37" s="25">
        <f t="shared" si="7"/>
        <v>3</v>
      </c>
      <c r="P37" s="26">
        <f t="shared" si="8"/>
        <v>1</v>
      </c>
      <c r="Q37" s="27">
        <f t="shared" si="9"/>
        <v>3</v>
      </c>
      <c r="R37" s="28">
        <f>IF(COUNT(M37,K37,I37,G37,E37)=5,MIN(M37,K37,I37,G37,E37),0)</f>
        <v>0</v>
      </c>
      <c r="S37" s="28">
        <f>IF(COUNT(D37,F37,H37,J37,L37)=5,MIN(D37,F37,H37,J37,L37),0)</f>
        <v>0</v>
      </c>
      <c r="T37" s="30"/>
      <c r="U37" s="30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</row>
    <row r="38" spans="1:87" s="28" customFormat="1" ht="14.25">
      <c r="A38" s="81">
        <v>35</v>
      </c>
      <c r="B38" s="147" t="s">
        <v>250</v>
      </c>
      <c r="C38" s="207" t="s">
        <v>61</v>
      </c>
      <c r="D38" s="138">
        <v>0</v>
      </c>
      <c r="E38" s="141">
        <v>0</v>
      </c>
      <c r="F38" s="150">
        <v>0</v>
      </c>
      <c r="G38" s="139">
        <v>0</v>
      </c>
      <c r="H38" s="73">
        <v>0</v>
      </c>
      <c r="I38" s="139">
        <v>0</v>
      </c>
      <c r="J38" s="73">
        <v>1</v>
      </c>
      <c r="K38" s="130">
        <v>3</v>
      </c>
      <c r="L38" s="138"/>
      <c r="M38" s="139"/>
      <c r="N38" s="24">
        <f t="shared" si="6"/>
        <v>1</v>
      </c>
      <c r="O38" s="25">
        <f t="shared" si="7"/>
        <v>3</v>
      </c>
      <c r="P38" s="26">
        <f t="shared" si="8"/>
        <v>1</v>
      </c>
      <c r="Q38" s="27">
        <f t="shared" si="9"/>
        <v>3</v>
      </c>
      <c r="T38" s="30"/>
      <c r="U38" s="30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</row>
    <row r="39" spans="1:87" s="28" customFormat="1" ht="14.25">
      <c r="A39" s="81">
        <v>36</v>
      </c>
      <c r="B39" s="147" t="s">
        <v>251</v>
      </c>
      <c r="C39" s="207" t="s">
        <v>116</v>
      </c>
      <c r="D39" s="138">
        <v>0</v>
      </c>
      <c r="E39" s="141">
        <v>0</v>
      </c>
      <c r="F39" s="150">
        <v>0</v>
      </c>
      <c r="G39" s="139">
        <v>0</v>
      </c>
      <c r="H39" s="73">
        <v>0</v>
      </c>
      <c r="I39" s="139">
        <v>0</v>
      </c>
      <c r="J39" s="73">
        <v>1</v>
      </c>
      <c r="K39" s="130">
        <v>3</v>
      </c>
      <c r="L39" s="138"/>
      <c r="M39" s="139"/>
      <c r="N39" s="24">
        <f t="shared" si="6"/>
        <v>1</v>
      </c>
      <c r="O39" s="25">
        <f t="shared" si="7"/>
        <v>3</v>
      </c>
      <c r="P39" s="26">
        <f t="shared" si="8"/>
        <v>1</v>
      </c>
      <c r="Q39" s="27">
        <f t="shared" si="9"/>
        <v>3</v>
      </c>
      <c r="R39" s="28">
        <f>IF(COUNT(M39,K39,I39,G39,E39)=5,MIN(M39,K39,I39,G39,E39),0)</f>
        <v>0</v>
      </c>
      <c r="S39" s="28">
        <f>IF(COUNT(D39,F39,H39,J39,L39)=5,MIN(D39,F39,H39,J39,L39),0)</f>
        <v>0</v>
      </c>
      <c r="T39" s="30"/>
      <c r="U39" s="30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</row>
    <row r="40" spans="1:87" s="28" customFormat="1" ht="14.25">
      <c r="A40" s="81">
        <v>37</v>
      </c>
      <c r="B40" s="147" t="s">
        <v>252</v>
      </c>
      <c r="C40" s="207" t="s">
        <v>71</v>
      </c>
      <c r="D40" s="138">
        <v>0</v>
      </c>
      <c r="E40" s="141">
        <v>0</v>
      </c>
      <c r="F40" s="150">
        <v>0</v>
      </c>
      <c r="G40" s="139">
        <v>0</v>
      </c>
      <c r="H40" s="73">
        <v>0</v>
      </c>
      <c r="I40" s="139">
        <v>0</v>
      </c>
      <c r="J40" s="73">
        <v>1</v>
      </c>
      <c r="K40" s="130">
        <v>3</v>
      </c>
      <c r="L40" s="138"/>
      <c r="M40" s="139"/>
      <c r="N40" s="24">
        <f t="shared" si="6"/>
        <v>1</v>
      </c>
      <c r="O40" s="25">
        <f t="shared" si="7"/>
        <v>3</v>
      </c>
      <c r="P40" s="26">
        <f t="shared" si="8"/>
        <v>1</v>
      </c>
      <c r="Q40" s="27">
        <f t="shared" si="9"/>
        <v>3</v>
      </c>
      <c r="T40" s="30"/>
      <c r="U40" s="30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</row>
    <row r="41" spans="1:87" s="28" customFormat="1" ht="14.25">
      <c r="A41" s="81">
        <v>38</v>
      </c>
      <c r="B41" s="147" t="s">
        <v>225</v>
      </c>
      <c r="C41" s="207" t="s">
        <v>61</v>
      </c>
      <c r="D41" s="138">
        <v>0</v>
      </c>
      <c r="E41" s="141">
        <v>0</v>
      </c>
      <c r="F41" s="153">
        <v>0</v>
      </c>
      <c r="G41" s="139">
        <v>0</v>
      </c>
      <c r="H41" s="73">
        <v>1</v>
      </c>
      <c r="I41" s="139">
        <v>2.5</v>
      </c>
      <c r="J41" s="73">
        <v>0</v>
      </c>
      <c r="K41" s="80">
        <v>0</v>
      </c>
      <c r="L41" s="73"/>
      <c r="M41" s="84"/>
      <c r="N41" s="24">
        <f t="shared" si="6"/>
        <v>1</v>
      </c>
      <c r="O41" s="25">
        <f t="shared" si="7"/>
        <v>2.5</v>
      </c>
      <c r="P41" s="26">
        <f t="shared" si="8"/>
        <v>1</v>
      </c>
      <c r="Q41" s="27">
        <f t="shared" si="9"/>
        <v>2.5</v>
      </c>
      <c r="T41" s="30"/>
      <c r="U41" s="30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</row>
    <row r="42" spans="1:87" s="28" customFormat="1" ht="14.25">
      <c r="A42" s="81">
        <v>39</v>
      </c>
      <c r="B42" s="147" t="s">
        <v>226</v>
      </c>
      <c r="C42" s="207" t="s">
        <v>61</v>
      </c>
      <c r="D42" s="138">
        <v>0</v>
      </c>
      <c r="E42" s="141">
        <v>0</v>
      </c>
      <c r="F42" s="150">
        <v>0</v>
      </c>
      <c r="G42" s="139">
        <v>0</v>
      </c>
      <c r="H42" s="73">
        <v>1</v>
      </c>
      <c r="I42" s="139">
        <v>2.5</v>
      </c>
      <c r="J42" s="73">
        <v>0</v>
      </c>
      <c r="K42" s="130">
        <v>0</v>
      </c>
      <c r="L42" s="138"/>
      <c r="M42" s="139"/>
      <c r="N42" s="24">
        <f t="shared" si="6"/>
        <v>1</v>
      </c>
      <c r="O42" s="25">
        <f t="shared" si="7"/>
        <v>2.5</v>
      </c>
      <c r="P42" s="26">
        <f t="shared" si="8"/>
        <v>1</v>
      </c>
      <c r="Q42" s="27">
        <f t="shared" si="9"/>
        <v>2.5</v>
      </c>
      <c r="T42" s="30"/>
      <c r="U42" s="30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</row>
    <row r="43" spans="1:87" s="28" customFormat="1" ht="14.25">
      <c r="A43" s="81">
        <v>40</v>
      </c>
      <c r="B43" s="147" t="s">
        <v>64</v>
      </c>
      <c r="C43" s="207" t="s">
        <v>34</v>
      </c>
      <c r="D43" s="138">
        <v>0</v>
      </c>
      <c r="E43" s="141">
        <v>0</v>
      </c>
      <c r="F43" s="153">
        <v>1</v>
      </c>
      <c r="G43" s="139">
        <v>2</v>
      </c>
      <c r="H43" s="138">
        <v>0</v>
      </c>
      <c r="I43" s="139">
        <v>0</v>
      </c>
      <c r="J43" s="138">
        <v>0</v>
      </c>
      <c r="K43" s="80">
        <v>0</v>
      </c>
      <c r="L43" s="138"/>
      <c r="M43" s="139"/>
      <c r="N43" s="24">
        <f t="shared" si="6"/>
        <v>1</v>
      </c>
      <c r="O43" s="25">
        <f t="shared" si="7"/>
        <v>2</v>
      </c>
      <c r="P43" s="26">
        <f t="shared" si="8"/>
        <v>1</v>
      </c>
      <c r="Q43" s="27">
        <f t="shared" si="9"/>
        <v>2</v>
      </c>
      <c r="T43" s="30"/>
      <c r="U43" s="30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</row>
    <row r="44" spans="1:87" s="28" customFormat="1" ht="14.25">
      <c r="A44" s="81">
        <v>41</v>
      </c>
      <c r="B44" s="147" t="s">
        <v>253</v>
      </c>
      <c r="C44" s="207" t="s">
        <v>61</v>
      </c>
      <c r="D44" s="138">
        <v>0</v>
      </c>
      <c r="E44" s="141">
        <v>0</v>
      </c>
      <c r="F44" s="150">
        <v>0</v>
      </c>
      <c r="G44" s="139">
        <v>0</v>
      </c>
      <c r="H44" s="73">
        <v>0</v>
      </c>
      <c r="I44" s="139">
        <v>0</v>
      </c>
      <c r="J44" s="73">
        <v>1</v>
      </c>
      <c r="K44" s="130">
        <v>2</v>
      </c>
      <c r="L44" s="138"/>
      <c r="M44" s="139"/>
      <c r="N44" s="24">
        <f t="shared" si="6"/>
        <v>1</v>
      </c>
      <c r="O44" s="25">
        <f t="shared" si="7"/>
        <v>2</v>
      </c>
      <c r="P44" s="26">
        <f t="shared" si="8"/>
        <v>1</v>
      </c>
      <c r="Q44" s="27">
        <f t="shared" si="9"/>
        <v>2</v>
      </c>
      <c r="T44" s="30"/>
      <c r="U44" s="30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</row>
    <row r="45" spans="1:87" s="28" customFormat="1" ht="14.25">
      <c r="A45" s="81">
        <v>42</v>
      </c>
      <c r="B45" s="147" t="s">
        <v>254</v>
      </c>
      <c r="C45" s="207" t="s">
        <v>38</v>
      </c>
      <c r="D45" s="138">
        <v>0</v>
      </c>
      <c r="E45" s="141">
        <v>0</v>
      </c>
      <c r="F45" s="150">
        <v>0</v>
      </c>
      <c r="G45" s="139">
        <v>0</v>
      </c>
      <c r="H45" s="73">
        <v>0</v>
      </c>
      <c r="I45" s="139">
        <v>0</v>
      </c>
      <c r="J45" s="73">
        <v>1</v>
      </c>
      <c r="K45" s="130">
        <v>2</v>
      </c>
      <c r="L45" s="138"/>
      <c r="M45" s="139"/>
      <c r="N45" s="24">
        <f t="shared" si="6"/>
        <v>1</v>
      </c>
      <c r="O45" s="25">
        <f t="shared" si="7"/>
        <v>2</v>
      </c>
      <c r="P45" s="26">
        <f t="shared" si="8"/>
        <v>1</v>
      </c>
      <c r="Q45" s="27">
        <f t="shared" si="9"/>
        <v>2</v>
      </c>
      <c r="T45" s="30"/>
      <c r="U45" s="30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</row>
    <row r="46" spans="1:87" s="28" customFormat="1" ht="14.25">
      <c r="A46" s="81">
        <v>43</v>
      </c>
      <c r="B46" s="147" t="s">
        <v>255</v>
      </c>
      <c r="C46" s="207" t="s">
        <v>61</v>
      </c>
      <c r="D46" s="138">
        <v>0</v>
      </c>
      <c r="E46" s="141">
        <v>0</v>
      </c>
      <c r="F46" s="150">
        <v>0</v>
      </c>
      <c r="G46" s="139">
        <v>0</v>
      </c>
      <c r="H46" s="73">
        <v>0</v>
      </c>
      <c r="I46" s="139">
        <v>0</v>
      </c>
      <c r="J46" s="73">
        <v>1</v>
      </c>
      <c r="K46" s="130">
        <v>1.5</v>
      </c>
      <c r="L46" s="138"/>
      <c r="M46" s="139"/>
      <c r="N46" s="24">
        <f t="shared" si="6"/>
        <v>1</v>
      </c>
      <c r="O46" s="25">
        <f t="shared" si="7"/>
        <v>1.5</v>
      </c>
      <c r="P46" s="26">
        <f t="shared" si="8"/>
        <v>1</v>
      </c>
      <c r="Q46" s="27">
        <f t="shared" si="9"/>
        <v>1.5</v>
      </c>
      <c r="T46" s="30"/>
      <c r="U46" s="30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</row>
    <row r="47" spans="1:87" s="28" customFormat="1" ht="14.25">
      <c r="A47" s="81">
        <v>44</v>
      </c>
      <c r="B47" s="147" t="s">
        <v>228</v>
      </c>
      <c r="C47" s="207" t="s">
        <v>61</v>
      </c>
      <c r="D47" s="138">
        <v>0</v>
      </c>
      <c r="E47" s="141">
        <v>0</v>
      </c>
      <c r="F47" s="153">
        <v>0</v>
      </c>
      <c r="G47" s="139">
        <v>0</v>
      </c>
      <c r="H47" s="73">
        <v>1</v>
      </c>
      <c r="I47" s="139">
        <v>1</v>
      </c>
      <c r="J47" s="138">
        <v>0</v>
      </c>
      <c r="K47" s="80">
        <v>0</v>
      </c>
      <c r="L47" s="138"/>
      <c r="M47" s="139"/>
      <c r="N47" s="24">
        <f t="shared" si="6"/>
        <v>1</v>
      </c>
      <c r="O47" s="25">
        <f t="shared" si="7"/>
        <v>1</v>
      </c>
      <c r="P47" s="26">
        <f t="shared" si="8"/>
        <v>1</v>
      </c>
      <c r="Q47" s="27">
        <f t="shared" si="9"/>
        <v>1</v>
      </c>
      <c r="T47" s="30"/>
      <c r="U47" s="30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</row>
    <row r="48" spans="1:87" s="28" customFormat="1" ht="14.25">
      <c r="A48" s="81">
        <v>45</v>
      </c>
      <c r="B48" s="147" t="s">
        <v>53</v>
      </c>
      <c r="C48" s="207" t="s">
        <v>42</v>
      </c>
      <c r="D48" s="138">
        <v>1</v>
      </c>
      <c r="E48" s="141">
        <v>0.5</v>
      </c>
      <c r="F48" s="153">
        <v>0</v>
      </c>
      <c r="G48" s="139">
        <v>0</v>
      </c>
      <c r="H48" s="138">
        <v>0</v>
      </c>
      <c r="I48" s="84">
        <v>0</v>
      </c>
      <c r="J48" s="138">
        <v>0</v>
      </c>
      <c r="K48" s="80">
        <v>0</v>
      </c>
      <c r="L48" s="73"/>
      <c r="M48" s="139"/>
      <c r="N48" s="24">
        <f t="shared" si="6"/>
        <v>1</v>
      </c>
      <c r="O48" s="25">
        <f t="shared" si="7"/>
        <v>0.5</v>
      </c>
      <c r="P48" s="26">
        <f t="shared" si="8"/>
        <v>1</v>
      </c>
      <c r="Q48" s="27">
        <f t="shared" si="9"/>
        <v>0.5</v>
      </c>
      <c r="T48" s="30"/>
      <c r="U48" s="30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</row>
    <row r="49" spans="1:87" s="28" customFormat="1" ht="14.25">
      <c r="A49" s="81">
        <v>46</v>
      </c>
      <c r="B49" s="147" t="s">
        <v>256</v>
      </c>
      <c r="C49" s="207" t="s">
        <v>36</v>
      </c>
      <c r="D49" s="138">
        <v>0</v>
      </c>
      <c r="E49" s="141">
        <v>0</v>
      </c>
      <c r="F49" s="150">
        <v>0</v>
      </c>
      <c r="G49" s="139">
        <v>0</v>
      </c>
      <c r="H49" s="73">
        <v>0</v>
      </c>
      <c r="I49" s="139">
        <v>0</v>
      </c>
      <c r="J49" s="73">
        <v>1</v>
      </c>
      <c r="K49" s="130">
        <v>0</v>
      </c>
      <c r="L49" s="138"/>
      <c r="M49" s="139"/>
      <c r="N49" s="24">
        <f t="shared" si="6"/>
        <v>1</v>
      </c>
      <c r="O49" s="25">
        <f t="shared" si="7"/>
        <v>0</v>
      </c>
      <c r="P49" s="26">
        <f t="shared" si="8"/>
        <v>1</v>
      </c>
      <c r="Q49" s="27">
        <f t="shared" si="9"/>
        <v>0</v>
      </c>
      <c r="T49" s="30"/>
      <c r="U49" s="30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</row>
    <row r="50" spans="1:87" s="28" customFormat="1" ht="14.25">
      <c r="A50" s="81">
        <v>47</v>
      </c>
      <c r="B50" s="147"/>
      <c r="C50" s="207"/>
      <c r="D50" s="138"/>
      <c r="E50" s="141"/>
      <c r="F50" s="150"/>
      <c r="G50" s="139"/>
      <c r="H50" s="73"/>
      <c r="I50" s="139"/>
      <c r="J50" s="73"/>
      <c r="K50" s="130"/>
      <c r="L50" s="138"/>
      <c r="M50" s="139"/>
      <c r="N50" s="24">
        <f t="shared" si="6"/>
        <v>0</v>
      </c>
      <c r="O50" s="25">
        <f t="shared" si="7"/>
        <v>0</v>
      </c>
      <c r="P50" s="26">
        <f t="shared" si="8"/>
        <v>0</v>
      </c>
      <c r="Q50" s="27">
        <f t="shared" si="9"/>
        <v>0</v>
      </c>
      <c r="T50" s="30"/>
      <c r="U50" s="30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</row>
    <row r="51" spans="1:87" s="28" customFormat="1" ht="14.25">
      <c r="A51" s="81">
        <v>48</v>
      </c>
      <c r="B51" s="147"/>
      <c r="C51" s="207"/>
      <c r="D51" s="138"/>
      <c r="E51" s="141"/>
      <c r="F51" s="150"/>
      <c r="G51" s="139"/>
      <c r="H51" s="73"/>
      <c r="I51" s="139"/>
      <c r="J51" s="73"/>
      <c r="K51" s="130"/>
      <c r="L51" s="138"/>
      <c r="M51" s="139"/>
      <c r="N51" s="24">
        <f t="shared" si="6"/>
        <v>0</v>
      </c>
      <c r="O51" s="25">
        <f t="shared" si="7"/>
        <v>0</v>
      </c>
      <c r="P51" s="26">
        <f t="shared" si="8"/>
        <v>0</v>
      </c>
      <c r="Q51" s="27">
        <f t="shared" si="9"/>
        <v>0</v>
      </c>
      <c r="T51" s="30"/>
      <c r="U51" s="30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</row>
    <row r="52" spans="1:87" s="28" customFormat="1" ht="14.25">
      <c r="A52" s="81">
        <v>49</v>
      </c>
      <c r="B52" s="147"/>
      <c r="C52" s="207"/>
      <c r="D52" s="138"/>
      <c r="E52" s="141"/>
      <c r="F52" s="150"/>
      <c r="G52" s="139"/>
      <c r="H52" s="73"/>
      <c r="I52" s="139"/>
      <c r="J52" s="73"/>
      <c r="K52" s="130"/>
      <c r="L52" s="138"/>
      <c r="M52" s="139"/>
      <c r="N52" s="24">
        <f t="shared" si="6"/>
        <v>0</v>
      </c>
      <c r="O52" s="25">
        <f t="shared" si="7"/>
        <v>0</v>
      </c>
      <c r="P52" s="26">
        <f t="shared" si="8"/>
        <v>0</v>
      </c>
      <c r="Q52" s="27">
        <f t="shared" si="9"/>
        <v>0</v>
      </c>
      <c r="T52" s="30"/>
      <c r="U52" s="30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</row>
    <row r="53" spans="1:87" s="28" customFormat="1" ht="15" thickBot="1">
      <c r="A53" s="81">
        <v>50</v>
      </c>
      <c r="B53" s="147"/>
      <c r="C53" s="207"/>
      <c r="D53" s="138"/>
      <c r="E53" s="141"/>
      <c r="F53" s="150"/>
      <c r="G53" s="139"/>
      <c r="H53" s="73"/>
      <c r="I53" s="139"/>
      <c r="J53" s="73"/>
      <c r="K53" s="130"/>
      <c r="L53" s="138"/>
      <c r="M53" s="139"/>
      <c r="N53" s="24">
        <f t="shared" si="6"/>
        <v>0</v>
      </c>
      <c r="O53" s="25">
        <f t="shared" si="7"/>
        <v>0</v>
      </c>
      <c r="P53" s="26">
        <f t="shared" si="8"/>
        <v>0</v>
      </c>
      <c r="Q53" s="27">
        <f t="shared" si="9"/>
        <v>0</v>
      </c>
      <c r="T53" s="30"/>
      <c r="U53" s="30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</row>
    <row r="54" spans="1:17" s="28" customFormat="1" ht="15" thickBot="1">
      <c r="A54" s="51" t="s">
        <v>9</v>
      </c>
      <c r="B54" s="145"/>
      <c r="C54" s="209"/>
      <c r="D54" s="54"/>
      <c r="E54" s="55"/>
      <c r="F54" s="54"/>
      <c r="G54" s="55"/>
      <c r="H54" s="54"/>
      <c r="I54" s="55"/>
      <c r="J54" s="54"/>
      <c r="K54" s="55"/>
      <c r="L54" s="54"/>
      <c r="M54" s="56"/>
      <c r="N54" s="57" t="s">
        <v>2</v>
      </c>
      <c r="O54" s="58" t="s">
        <v>6</v>
      </c>
      <c r="P54" s="59" t="s">
        <v>8</v>
      </c>
      <c r="Q54" s="58" t="s">
        <v>6</v>
      </c>
    </row>
    <row r="55" spans="1:19" s="30" customFormat="1" ht="14.25">
      <c r="A55" s="284">
        <v>1</v>
      </c>
      <c r="B55" s="147" t="s">
        <v>67</v>
      </c>
      <c r="C55" s="207" t="s">
        <v>40</v>
      </c>
      <c r="D55" s="171">
        <v>16</v>
      </c>
      <c r="E55" s="188">
        <v>4</v>
      </c>
      <c r="F55" s="174">
        <v>17</v>
      </c>
      <c r="G55" s="188">
        <v>3</v>
      </c>
      <c r="H55" s="173">
        <v>17</v>
      </c>
      <c r="I55" s="267">
        <v>4.5</v>
      </c>
      <c r="J55" s="171">
        <v>13</v>
      </c>
      <c r="K55" s="72">
        <v>4</v>
      </c>
      <c r="L55" s="268"/>
      <c r="M55" s="269"/>
      <c r="N55" s="95">
        <f>SUM(D55+F55+H55+J55+L55)</f>
        <v>63</v>
      </c>
      <c r="O55" s="96">
        <f>SUM(E55+G55+I55+K55+M55)</f>
        <v>15.5</v>
      </c>
      <c r="P55" s="97">
        <f>SUM(D55,F55,H55,J55,L55)-S55</f>
        <v>63</v>
      </c>
      <c r="Q55" s="27">
        <f>SUM(E55,G55,I55,K55,M55)-R55</f>
        <v>15.5</v>
      </c>
      <c r="R55" s="28">
        <f aca="true" t="shared" si="10" ref="R55:R74">IF(COUNT(M55,K55,I55,G55,E55)=5,MIN(M55,K55,I55,G55,E55),0)</f>
        <v>0</v>
      </c>
      <c r="S55" s="28">
        <f aca="true" t="shared" si="11" ref="S55:S74">IF(COUNT(D55,F55,H55,J55,L55)=5,MIN(D55,F55,H55,J55,L55),0)</f>
        <v>0</v>
      </c>
    </row>
    <row r="56" spans="1:21" s="30" customFormat="1" ht="14.25">
      <c r="A56" s="283">
        <v>2</v>
      </c>
      <c r="B56" s="147" t="s">
        <v>285</v>
      </c>
      <c r="C56" s="207" t="s">
        <v>40</v>
      </c>
      <c r="D56" s="73">
        <v>18</v>
      </c>
      <c r="E56" s="141">
        <v>4</v>
      </c>
      <c r="F56" s="73">
        <v>20</v>
      </c>
      <c r="G56" s="131">
        <v>5.5</v>
      </c>
      <c r="H56" s="150">
        <v>0</v>
      </c>
      <c r="I56" s="140">
        <v>0</v>
      </c>
      <c r="J56" s="138">
        <v>20</v>
      </c>
      <c r="K56" s="35">
        <v>6</v>
      </c>
      <c r="L56" s="39"/>
      <c r="M56" s="148"/>
      <c r="N56" s="103">
        <f>SUM(D56+F56+H56+J56+L56)</f>
        <v>58</v>
      </c>
      <c r="O56" s="104">
        <f>SUM(E56+G56+I56+K56+M56)</f>
        <v>15.5</v>
      </c>
      <c r="P56" s="77">
        <f>SUM(D56,F56,H56,J56,L56)-S56</f>
        <v>58</v>
      </c>
      <c r="Q56" s="27">
        <f>SUM(E56,G56,I56,K56,M56)-R56</f>
        <v>15.5</v>
      </c>
      <c r="R56" s="28">
        <f t="shared" si="10"/>
        <v>0</v>
      </c>
      <c r="S56" s="28">
        <f t="shared" si="11"/>
        <v>0</v>
      </c>
      <c r="T56" s="46"/>
      <c r="U56" s="46"/>
    </row>
    <row r="57" spans="1:21" s="30" customFormat="1" ht="14.25">
      <c r="A57" s="283">
        <v>3</v>
      </c>
      <c r="B57" s="147" t="s">
        <v>65</v>
      </c>
      <c r="C57" s="207" t="s">
        <v>40</v>
      </c>
      <c r="D57" s="73">
        <v>20</v>
      </c>
      <c r="E57" s="131">
        <v>7</v>
      </c>
      <c r="F57" s="73">
        <v>0</v>
      </c>
      <c r="G57" s="131">
        <v>0</v>
      </c>
      <c r="H57" s="150">
        <v>20</v>
      </c>
      <c r="I57" s="140">
        <v>7</v>
      </c>
      <c r="J57" s="138">
        <v>17</v>
      </c>
      <c r="K57" s="35">
        <v>5</v>
      </c>
      <c r="L57" s="39"/>
      <c r="M57" s="148"/>
      <c r="N57" s="103">
        <f>SUM(D57+F57+H57+J57+L57)</f>
        <v>57</v>
      </c>
      <c r="O57" s="104">
        <f>SUM(E57+G57+I57+K57+M57)</f>
        <v>19</v>
      </c>
      <c r="P57" s="77">
        <f>SUM(D57,F57,H57,J57,L57)-S57</f>
        <v>57</v>
      </c>
      <c r="Q57" s="27">
        <f>SUM(E57,G57,I57,K57,M57)-R57</f>
        <v>19</v>
      </c>
      <c r="R57" s="28">
        <f t="shared" si="10"/>
        <v>0</v>
      </c>
      <c r="S57" s="28">
        <f t="shared" si="11"/>
        <v>0</v>
      </c>
      <c r="T57" s="28"/>
      <c r="U57" s="28"/>
    </row>
    <row r="58" spans="1:21" s="30" customFormat="1" ht="14.25">
      <c r="A58" s="283">
        <v>4</v>
      </c>
      <c r="B58" s="147" t="s">
        <v>72</v>
      </c>
      <c r="C58" s="207" t="s">
        <v>42</v>
      </c>
      <c r="D58" s="73">
        <v>12</v>
      </c>
      <c r="E58" s="141">
        <v>2</v>
      </c>
      <c r="F58" s="138">
        <v>16</v>
      </c>
      <c r="G58" s="141">
        <v>3</v>
      </c>
      <c r="H58" s="150">
        <v>15</v>
      </c>
      <c r="I58" s="140">
        <v>3</v>
      </c>
      <c r="J58" s="73">
        <v>11</v>
      </c>
      <c r="K58" s="45">
        <v>3</v>
      </c>
      <c r="L58" s="116"/>
      <c r="M58" s="80"/>
      <c r="N58" s="103">
        <f>SUM(D58+F58+H58+J58+L58)</f>
        <v>54</v>
      </c>
      <c r="O58" s="104">
        <f>SUM(E58+G58+I58+K58+M58)</f>
        <v>11</v>
      </c>
      <c r="P58" s="77">
        <f>SUM(D58,F58,H58,J58,L58)-S58</f>
        <v>54</v>
      </c>
      <c r="Q58" s="27">
        <f>SUM(E58,G58,I58,K58,M58)-R58</f>
        <v>11</v>
      </c>
      <c r="R58" s="28">
        <f t="shared" si="10"/>
        <v>0</v>
      </c>
      <c r="S58" s="28">
        <f t="shared" si="11"/>
        <v>0</v>
      </c>
      <c r="T58" s="28"/>
      <c r="U58" s="28"/>
    </row>
    <row r="59" spans="1:21" s="30" customFormat="1" ht="14.25">
      <c r="A59" s="149">
        <v>5</v>
      </c>
      <c r="B59" s="147" t="s">
        <v>66</v>
      </c>
      <c r="C59" s="207" t="s">
        <v>40</v>
      </c>
      <c r="D59" s="73">
        <v>17</v>
      </c>
      <c r="E59" s="131">
        <v>4</v>
      </c>
      <c r="F59" s="73">
        <v>0</v>
      </c>
      <c r="G59" s="131">
        <v>0</v>
      </c>
      <c r="H59" s="150">
        <v>18</v>
      </c>
      <c r="I59" s="139">
        <v>5</v>
      </c>
      <c r="J59" s="138">
        <v>18</v>
      </c>
      <c r="K59" s="35">
        <v>5</v>
      </c>
      <c r="L59" s="39"/>
      <c r="M59" s="148"/>
      <c r="N59" s="103">
        <f>SUM(D59+F59+H59+J59+L59)</f>
        <v>53</v>
      </c>
      <c r="O59" s="104">
        <f>SUM(E59+G59+I59+K59+M59)</f>
        <v>14</v>
      </c>
      <c r="P59" s="77">
        <f>SUM(D59,F59,H59,J59,L59)-S59</f>
        <v>53</v>
      </c>
      <c r="Q59" s="27">
        <f>SUM(E59,G59,I59,K59,M59)-R59</f>
        <v>14</v>
      </c>
      <c r="R59" s="28">
        <f t="shared" si="10"/>
        <v>0</v>
      </c>
      <c r="S59" s="28">
        <f t="shared" si="11"/>
        <v>0</v>
      </c>
      <c r="T59" s="28"/>
      <c r="U59" s="28"/>
    </row>
    <row r="60" spans="1:21" s="30" customFormat="1" ht="14.25">
      <c r="A60" s="81">
        <v>6</v>
      </c>
      <c r="B60" s="147" t="s">
        <v>68</v>
      </c>
      <c r="C60" s="207" t="s">
        <v>40</v>
      </c>
      <c r="D60" s="73">
        <v>15</v>
      </c>
      <c r="E60" s="141">
        <v>4</v>
      </c>
      <c r="F60" s="73">
        <v>0</v>
      </c>
      <c r="G60" s="131">
        <v>0</v>
      </c>
      <c r="H60" s="150">
        <v>16</v>
      </c>
      <c r="I60" s="140">
        <v>4</v>
      </c>
      <c r="J60" s="138">
        <v>16</v>
      </c>
      <c r="K60" s="35">
        <v>5</v>
      </c>
      <c r="L60" s="39"/>
      <c r="M60" s="130"/>
      <c r="N60" s="103">
        <f>SUM(D60+F60+H60+J60+L60)</f>
        <v>47</v>
      </c>
      <c r="O60" s="104">
        <f>SUM(E60+G60+I60+K60+M60)</f>
        <v>13</v>
      </c>
      <c r="P60" s="77">
        <f>SUM(D60,F60,H60,J60,L60)-S60</f>
        <v>47</v>
      </c>
      <c r="Q60" s="27">
        <f>SUM(E60,G60,I60,K60,M60)-R60</f>
        <v>13</v>
      </c>
      <c r="R60" s="28">
        <f t="shared" si="10"/>
        <v>0</v>
      </c>
      <c r="S60" s="28">
        <f t="shared" si="11"/>
        <v>0</v>
      </c>
      <c r="T60" s="28"/>
      <c r="U60" s="28"/>
    </row>
    <row r="61" spans="1:21" s="30" customFormat="1" ht="14.25">
      <c r="A61" s="81">
        <v>7</v>
      </c>
      <c r="B61" s="147" t="s">
        <v>70</v>
      </c>
      <c r="C61" s="207" t="s">
        <v>71</v>
      </c>
      <c r="D61" s="73">
        <v>13</v>
      </c>
      <c r="E61" s="141">
        <v>2.5</v>
      </c>
      <c r="F61" s="73">
        <v>0</v>
      </c>
      <c r="G61" s="141">
        <v>0</v>
      </c>
      <c r="H61" s="150">
        <v>14</v>
      </c>
      <c r="I61" s="140">
        <v>3</v>
      </c>
      <c r="J61" s="73">
        <v>14</v>
      </c>
      <c r="K61" s="45">
        <v>4</v>
      </c>
      <c r="L61" s="39"/>
      <c r="M61" s="130"/>
      <c r="N61" s="103">
        <f>SUM(D61+F61+H61+J61+L61)</f>
        <v>41</v>
      </c>
      <c r="O61" s="104">
        <f>SUM(E61+G61+I61+K61+M61)</f>
        <v>9.5</v>
      </c>
      <c r="P61" s="77">
        <f>SUM(D61,F61,H61,J61,L61)-S61</f>
        <v>41</v>
      </c>
      <c r="Q61" s="27">
        <f>SUM(E61,G61,I61,K61,M61)-R61</f>
        <v>9.5</v>
      </c>
      <c r="R61" s="28">
        <f t="shared" si="10"/>
        <v>0</v>
      </c>
      <c r="S61" s="28">
        <f t="shared" si="11"/>
        <v>0</v>
      </c>
      <c r="T61" s="28"/>
      <c r="U61" s="28"/>
    </row>
    <row r="62" spans="1:21" s="30" customFormat="1" ht="14.25">
      <c r="A62" s="81">
        <v>8</v>
      </c>
      <c r="B62" s="147" t="s">
        <v>69</v>
      </c>
      <c r="C62" s="207" t="s">
        <v>42</v>
      </c>
      <c r="D62" s="73">
        <v>14</v>
      </c>
      <c r="E62" s="141">
        <v>3.5</v>
      </c>
      <c r="F62" s="138">
        <v>0</v>
      </c>
      <c r="G62" s="141">
        <v>0</v>
      </c>
      <c r="H62" s="150">
        <v>0</v>
      </c>
      <c r="I62" s="140">
        <v>0</v>
      </c>
      <c r="J62" s="73">
        <v>15</v>
      </c>
      <c r="K62" s="45">
        <v>4</v>
      </c>
      <c r="L62" s="150"/>
      <c r="M62" s="140"/>
      <c r="N62" s="103">
        <f>SUM(D62+F62+H62+J62+L62)</f>
        <v>29</v>
      </c>
      <c r="O62" s="104">
        <f>SUM(E62+G62+I62+K62+M62)</f>
        <v>7.5</v>
      </c>
      <c r="P62" s="77">
        <f>SUM(D62,F62,H62,J62,L62)-S62</f>
        <v>29</v>
      </c>
      <c r="Q62" s="27">
        <f>SUM(E62,G62,I62,K62,M62)-R62</f>
        <v>7.5</v>
      </c>
      <c r="R62" s="28">
        <f t="shared" si="10"/>
        <v>0</v>
      </c>
      <c r="S62" s="28">
        <f t="shared" si="11"/>
        <v>0</v>
      </c>
      <c r="T62" s="28"/>
      <c r="U62" s="28"/>
    </row>
    <row r="63" spans="1:21" s="30" customFormat="1" ht="14.25">
      <c r="A63" s="81">
        <v>9</v>
      </c>
      <c r="B63" s="147" t="s">
        <v>74</v>
      </c>
      <c r="C63" s="207" t="s">
        <v>61</v>
      </c>
      <c r="D63" s="73">
        <v>0</v>
      </c>
      <c r="E63" s="141">
        <v>0</v>
      </c>
      <c r="F63" s="138">
        <v>15</v>
      </c>
      <c r="G63" s="141">
        <v>3</v>
      </c>
      <c r="H63" s="153">
        <v>13</v>
      </c>
      <c r="I63" s="139">
        <v>2</v>
      </c>
      <c r="J63" s="73">
        <v>0</v>
      </c>
      <c r="K63" s="45">
        <v>0</v>
      </c>
      <c r="L63" s="39"/>
      <c r="M63" s="148"/>
      <c r="N63" s="103">
        <f>SUM(D63+F63+H63+J63+L63)</f>
        <v>28</v>
      </c>
      <c r="O63" s="104">
        <f>SUM(E63+G63+I63+K63+M63)</f>
        <v>5</v>
      </c>
      <c r="P63" s="77">
        <f>SUM(D63,F63,H63,J63,L63)-S63</f>
        <v>28</v>
      </c>
      <c r="Q63" s="27">
        <f>SUM(E63,G63,I63,K63,M63)-R63</f>
        <v>5</v>
      </c>
      <c r="R63" s="28">
        <f t="shared" si="10"/>
        <v>0</v>
      </c>
      <c r="S63" s="28">
        <f t="shared" si="11"/>
        <v>0</v>
      </c>
      <c r="T63" s="28"/>
      <c r="U63" s="28"/>
    </row>
    <row r="64" spans="1:21" s="30" customFormat="1" ht="14.25">
      <c r="A64" s="81">
        <v>10</v>
      </c>
      <c r="B64" s="154" t="s">
        <v>244</v>
      </c>
      <c r="C64" s="207" t="s">
        <v>38</v>
      </c>
      <c r="D64" s="73">
        <v>0</v>
      </c>
      <c r="E64" s="141">
        <v>0</v>
      </c>
      <c r="F64" s="138">
        <v>0</v>
      </c>
      <c r="G64" s="141">
        <v>0</v>
      </c>
      <c r="H64" s="150">
        <v>12</v>
      </c>
      <c r="I64" s="140">
        <v>2</v>
      </c>
      <c r="J64" s="138">
        <v>12</v>
      </c>
      <c r="K64" s="35">
        <v>3.5</v>
      </c>
      <c r="L64" s="39"/>
      <c r="M64" s="148"/>
      <c r="N64" s="103">
        <f>SUM(D64+F64+H64+J64+L64)</f>
        <v>24</v>
      </c>
      <c r="O64" s="104">
        <f>SUM(E64+G64+I64+K64+M64)</f>
        <v>5.5</v>
      </c>
      <c r="P64" s="77">
        <f>SUM(D64,F64,H64,J64,L64)-S64</f>
        <v>24</v>
      </c>
      <c r="Q64" s="27">
        <f>SUM(E64,G64,I64,K64,M64)-R64</f>
        <v>5.5</v>
      </c>
      <c r="R64" s="28">
        <f t="shared" si="10"/>
        <v>0</v>
      </c>
      <c r="S64" s="28">
        <f t="shared" si="11"/>
        <v>0</v>
      </c>
      <c r="T64" s="28"/>
      <c r="U64" s="28"/>
    </row>
    <row r="65" spans="1:21" s="46" customFormat="1" ht="14.25">
      <c r="A65" s="81">
        <v>11</v>
      </c>
      <c r="B65" s="147" t="s">
        <v>75</v>
      </c>
      <c r="C65" s="207" t="s">
        <v>61</v>
      </c>
      <c r="D65" s="73">
        <v>0</v>
      </c>
      <c r="E65" s="141">
        <v>0</v>
      </c>
      <c r="F65" s="138">
        <v>14</v>
      </c>
      <c r="G65" s="141">
        <v>2</v>
      </c>
      <c r="H65" s="150">
        <v>0</v>
      </c>
      <c r="I65" s="140">
        <v>0</v>
      </c>
      <c r="J65" s="73">
        <v>9</v>
      </c>
      <c r="K65" s="35">
        <v>2.5</v>
      </c>
      <c r="L65" s="39"/>
      <c r="M65" s="130"/>
      <c r="N65" s="103">
        <f>SUM(D65+F65+H65+J65+L65)</f>
        <v>23</v>
      </c>
      <c r="O65" s="104">
        <f>SUM(E65+G65+I65+K65+M65)</f>
        <v>4.5</v>
      </c>
      <c r="P65" s="77">
        <f>SUM(D65,F65,H65,J65,L65)-S65</f>
        <v>23</v>
      </c>
      <c r="Q65" s="27">
        <f>SUM(E65,G65,I65,K65,M65)-R65</f>
        <v>4.5</v>
      </c>
      <c r="R65" s="28">
        <f t="shared" si="10"/>
        <v>0</v>
      </c>
      <c r="S65" s="28">
        <f t="shared" si="11"/>
        <v>0</v>
      </c>
      <c r="T65" s="28"/>
      <c r="U65" s="28"/>
    </row>
    <row r="66" spans="1:21" s="46" customFormat="1" ht="14.25">
      <c r="A66" s="151">
        <v>12</v>
      </c>
      <c r="B66" s="152" t="s">
        <v>248</v>
      </c>
      <c r="C66" s="210" t="s">
        <v>40</v>
      </c>
      <c r="D66" s="138">
        <v>0</v>
      </c>
      <c r="E66" s="141">
        <v>0</v>
      </c>
      <c r="F66" s="73">
        <v>13</v>
      </c>
      <c r="G66" s="131">
        <v>1.5</v>
      </c>
      <c r="H66" s="150">
        <v>0</v>
      </c>
      <c r="I66" s="140">
        <v>0</v>
      </c>
      <c r="J66" s="73">
        <v>6</v>
      </c>
      <c r="K66" s="35">
        <v>2</v>
      </c>
      <c r="L66" s="150"/>
      <c r="M66" s="155"/>
      <c r="N66" s="103">
        <f>SUM(D66+F66+H66+J66+L66)</f>
        <v>19</v>
      </c>
      <c r="O66" s="104">
        <f>SUM(E66+G66+I66+K66+M66)</f>
        <v>3.5</v>
      </c>
      <c r="P66" s="77">
        <f>SUM(D66,F66,H66,J66,L66)-S66</f>
        <v>19</v>
      </c>
      <c r="Q66" s="27">
        <f>SUM(E66,G66,I66,K66,M66)-R66</f>
        <v>3.5</v>
      </c>
      <c r="R66" s="28">
        <f t="shared" si="10"/>
        <v>0</v>
      </c>
      <c r="S66" s="28">
        <f t="shared" si="11"/>
        <v>0</v>
      </c>
      <c r="T66" s="28"/>
      <c r="U66" s="28"/>
    </row>
    <row r="67" spans="1:21" s="46" customFormat="1" ht="14.25">
      <c r="A67" s="151">
        <v>13</v>
      </c>
      <c r="B67" s="152" t="s">
        <v>73</v>
      </c>
      <c r="C67" s="210" t="s">
        <v>40</v>
      </c>
      <c r="D67" s="73">
        <v>0</v>
      </c>
      <c r="E67" s="141">
        <v>0</v>
      </c>
      <c r="F67" s="73">
        <v>18</v>
      </c>
      <c r="G67" s="131">
        <v>4</v>
      </c>
      <c r="H67" s="150">
        <v>0</v>
      </c>
      <c r="I67" s="140">
        <v>0</v>
      </c>
      <c r="J67" s="138">
        <v>0</v>
      </c>
      <c r="K67" s="35">
        <v>0</v>
      </c>
      <c r="L67" s="39"/>
      <c r="M67" s="148"/>
      <c r="N67" s="103">
        <f>SUM(D67+F67+H67+J67+L67)</f>
        <v>18</v>
      </c>
      <c r="O67" s="104">
        <f>SUM(E67+G67+I67+K67+M67)</f>
        <v>4</v>
      </c>
      <c r="P67" s="77">
        <f>SUM(D67,F67,H67,J67,L67)-S67</f>
        <v>18</v>
      </c>
      <c r="Q67" s="27">
        <f>SUM(E67,G67,I67,K67,M67)-R67</f>
        <v>4</v>
      </c>
      <c r="R67" s="28">
        <f t="shared" si="10"/>
        <v>0</v>
      </c>
      <c r="S67" s="28">
        <f t="shared" si="11"/>
        <v>0</v>
      </c>
      <c r="T67" s="28"/>
      <c r="U67" s="28"/>
    </row>
    <row r="68" spans="1:21" s="46" customFormat="1" ht="14.25">
      <c r="A68" s="151">
        <v>14</v>
      </c>
      <c r="B68" s="152" t="s">
        <v>216</v>
      </c>
      <c r="C68" s="210" t="s">
        <v>61</v>
      </c>
      <c r="D68" s="73">
        <v>0</v>
      </c>
      <c r="E68" s="131">
        <v>0</v>
      </c>
      <c r="F68" s="73">
        <v>0</v>
      </c>
      <c r="G68" s="131">
        <v>0</v>
      </c>
      <c r="H68" s="153">
        <v>11</v>
      </c>
      <c r="I68" s="139">
        <v>0.5</v>
      </c>
      <c r="J68" s="73">
        <v>5</v>
      </c>
      <c r="K68" s="35">
        <v>1.5</v>
      </c>
      <c r="L68" s="39"/>
      <c r="M68" s="130"/>
      <c r="N68" s="103">
        <f>SUM(D68+F68+H68+J68+L68)</f>
        <v>16</v>
      </c>
      <c r="O68" s="104">
        <f>SUM(E68+G68+I68+K68+M68)</f>
        <v>2</v>
      </c>
      <c r="P68" s="77">
        <f>SUM(D68,F68,H68,J68,L68)-S68</f>
        <v>16</v>
      </c>
      <c r="Q68" s="27">
        <f>SUM(E68,G68,I68,K68,M68)-R68</f>
        <v>2</v>
      </c>
      <c r="R68" s="28">
        <f t="shared" si="10"/>
        <v>0</v>
      </c>
      <c r="S68" s="28">
        <f t="shared" si="11"/>
        <v>0</v>
      </c>
      <c r="T68" s="28"/>
      <c r="U68" s="28"/>
    </row>
    <row r="69" spans="1:21" s="46" customFormat="1" ht="14.25">
      <c r="A69" s="81">
        <v>15</v>
      </c>
      <c r="B69" s="152" t="s">
        <v>245</v>
      </c>
      <c r="C69" s="211" t="s">
        <v>61</v>
      </c>
      <c r="D69" s="73">
        <v>0</v>
      </c>
      <c r="E69" s="131">
        <v>0</v>
      </c>
      <c r="F69" s="73">
        <v>0</v>
      </c>
      <c r="G69" s="131">
        <v>0</v>
      </c>
      <c r="H69" s="138">
        <v>0</v>
      </c>
      <c r="I69" s="141">
        <v>0</v>
      </c>
      <c r="J69" s="73">
        <v>10</v>
      </c>
      <c r="K69" s="35">
        <v>3</v>
      </c>
      <c r="L69" s="116"/>
      <c r="M69" s="80"/>
      <c r="N69" s="103">
        <f>SUM(D69+F69+H69+J69+L69)</f>
        <v>10</v>
      </c>
      <c r="O69" s="104">
        <f>SUM(E69+G69+I69+K69+M69)</f>
        <v>3</v>
      </c>
      <c r="P69" s="77">
        <f>SUM(D69,F69,H69,J69,L69)-S69</f>
        <v>10</v>
      </c>
      <c r="Q69" s="27">
        <f>SUM(E69,G69,I69,K69,M69)-R69</f>
        <v>3</v>
      </c>
      <c r="R69" s="28">
        <f t="shared" si="10"/>
        <v>0</v>
      </c>
      <c r="S69" s="28">
        <f t="shared" si="11"/>
        <v>0</v>
      </c>
      <c r="T69" s="28"/>
      <c r="U69" s="28"/>
    </row>
    <row r="70" spans="1:21" s="46" customFormat="1" ht="14.25">
      <c r="A70" s="151">
        <v>16</v>
      </c>
      <c r="B70" s="205" t="s">
        <v>246</v>
      </c>
      <c r="C70" s="208" t="s">
        <v>61</v>
      </c>
      <c r="D70" s="138">
        <v>0</v>
      </c>
      <c r="E70" s="141">
        <v>0</v>
      </c>
      <c r="F70" s="138">
        <v>0</v>
      </c>
      <c r="G70" s="141">
        <v>0</v>
      </c>
      <c r="H70" s="138">
        <v>0</v>
      </c>
      <c r="I70" s="141">
        <v>0</v>
      </c>
      <c r="J70" s="73">
        <v>8</v>
      </c>
      <c r="K70" s="45">
        <v>2</v>
      </c>
      <c r="L70" s="150"/>
      <c r="M70" s="140"/>
      <c r="N70" s="103">
        <f>SUM(D70+F70+H70+J70+L70)</f>
        <v>8</v>
      </c>
      <c r="O70" s="104">
        <f>SUM(E70+G70+I70+K70+M70)</f>
        <v>2</v>
      </c>
      <c r="P70" s="77">
        <f>SUM(D70,F70,H70,J70,L70)-S70</f>
        <v>8</v>
      </c>
      <c r="Q70" s="27">
        <f>SUM(E70,G70,I70,K70,M70)-R70</f>
        <v>2</v>
      </c>
      <c r="R70" s="28">
        <f t="shared" si="10"/>
        <v>0</v>
      </c>
      <c r="S70" s="28">
        <f t="shared" si="11"/>
        <v>0</v>
      </c>
      <c r="T70" s="28"/>
      <c r="U70" s="28"/>
    </row>
    <row r="71" spans="1:21" s="46" customFormat="1" ht="14.25">
      <c r="A71" s="151">
        <v>17</v>
      </c>
      <c r="B71" s="147" t="s">
        <v>247</v>
      </c>
      <c r="C71" s="212" t="s">
        <v>116</v>
      </c>
      <c r="D71" s="73">
        <v>0</v>
      </c>
      <c r="E71" s="139">
        <v>0</v>
      </c>
      <c r="F71" s="73">
        <v>0</v>
      </c>
      <c r="G71" s="140">
        <v>0</v>
      </c>
      <c r="H71" s="138">
        <v>0</v>
      </c>
      <c r="I71" s="141">
        <v>0</v>
      </c>
      <c r="J71" s="73">
        <v>7</v>
      </c>
      <c r="K71" s="35">
        <v>2</v>
      </c>
      <c r="L71" s="39"/>
      <c r="M71" s="130"/>
      <c r="N71" s="103">
        <f>SUM(D71+F71+H71+J71+L71)</f>
        <v>7</v>
      </c>
      <c r="O71" s="104">
        <f>SUM(E71+G71+I71+K71+M71)</f>
        <v>2</v>
      </c>
      <c r="P71" s="77">
        <f>SUM(D71,F71,H71,J71,L71)-S71</f>
        <v>7</v>
      </c>
      <c r="Q71" s="27">
        <f>SUM(E71,G71,I71,K71,M71)-R71</f>
        <v>2</v>
      </c>
      <c r="R71" s="28">
        <f t="shared" si="10"/>
        <v>0</v>
      </c>
      <c r="S71" s="28">
        <f t="shared" si="11"/>
        <v>0</v>
      </c>
      <c r="T71" s="28"/>
      <c r="U71" s="28"/>
    </row>
    <row r="72" spans="1:21" s="46" customFormat="1" ht="14.25">
      <c r="A72" s="81">
        <v>18</v>
      </c>
      <c r="B72" s="147"/>
      <c r="C72" s="212"/>
      <c r="D72" s="73"/>
      <c r="E72" s="139"/>
      <c r="F72" s="73"/>
      <c r="G72" s="131"/>
      <c r="H72" s="138"/>
      <c r="I72" s="141"/>
      <c r="J72" s="73"/>
      <c r="K72" s="35"/>
      <c r="L72" s="150"/>
      <c r="M72" s="140"/>
      <c r="N72" s="103">
        <f>SUM(D72+F72+H72+J72+L72)</f>
        <v>0</v>
      </c>
      <c r="O72" s="104">
        <f>SUM(E72+G72+I72+K72+M72)</f>
        <v>0</v>
      </c>
      <c r="P72" s="77">
        <f>SUM(D72,F72,H72,J72,L72)-S72</f>
        <v>0</v>
      </c>
      <c r="Q72" s="27">
        <f>SUM(E72,G72,I72,K72,M72)-R72</f>
        <v>0</v>
      </c>
      <c r="R72" s="28">
        <f t="shared" si="10"/>
        <v>0</v>
      </c>
      <c r="S72" s="28">
        <f t="shared" si="11"/>
        <v>0</v>
      </c>
      <c r="T72" s="28"/>
      <c r="U72" s="28"/>
    </row>
    <row r="73" spans="1:21" s="46" customFormat="1" ht="14.25">
      <c r="A73" s="151">
        <v>19</v>
      </c>
      <c r="B73" s="147"/>
      <c r="C73" s="212"/>
      <c r="D73" s="73"/>
      <c r="E73" s="140"/>
      <c r="F73" s="138"/>
      <c r="G73" s="139"/>
      <c r="H73" s="138"/>
      <c r="I73" s="141"/>
      <c r="J73" s="73"/>
      <c r="K73" s="35"/>
      <c r="L73" s="39"/>
      <c r="M73" s="130"/>
      <c r="N73" s="103">
        <f>SUM(D73+F73+H73+J73+L73)</f>
        <v>0</v>
      </c>
      <c r="O73" s="104">
        <f>SUM(E73+G73+I73+K73+M73)</f>
        <v>0</v>
      </c>
      <c r="P73" s="77">
        <f>SUM(D73,F73,H73,J73,L73)-S73</f>
        <v>0</v>
      </c>
      <c r="Q73" s="27">
        <f>SUM(E73,G73,I73,K73,M73)-R73</f>
        <v>0</v>
      </c>
      <c r="R73" s="28">
        <f t="shared" si="10"/>
        <v>0</v>
      </c>
      <c r="S73" s="28">
        <f t="shared" si="11"/>
        <v>0</v>
      </c>
      <c r="T73" s="28"/>
      <c r="U73" s="28"/>
    </row>
    <row r="74" spans="1:21" s="46" customFormat="1" ht="15" thickBot="1">
      <c r="A74" s="224">
        <v>20</v>
      </c>
      <c r="B74" s="225"/>
      <c r="C74" s="226"/>
      <c r="D74" s="227"/>
      <c r="E74" s="228"/>
      <c r="F74" s="227"/>
      <c r="G74" s="228"/>
      <c r="H74" s="229"/>
      <c r="I74" s="230"/>
      <c r="J74" s="227"/>
      <c r="K74" s="165"/>
      <c r="L74" s="231"/>
      <c r="M74" s="232"/>
      <c r="N74" s="233">
        <f>SUM(D74+F74+H74+J74+L74)</f>
        <v>0</v>
      </c>
      <c r="O74" s="234">
        <f>SUM(E74+G74+I74+K74+M74)</f>
        <v>0</v>
      </c>
      <c r="P74" s="235">
        <f>SUM(D74,F74,H74,J74,L74)-S74</f>
        <v>0</v>
      </c>
      <c r="Q74" s="236">
        <f>SUM(E74,G74,I74,K74,M74)-R74</f>
        <v>0</v>
      </c>
      <c r="R74" s="28">
        <f t="shared" si="10"/>
        <v>0</v>
      </c>
      <c r="S74" s="28">
        <f t="shared" si="11"/>
        <v>0</v>
      </c>
      <c r="T74" s="28"/>
      <c r="U74" s="28"/>
    </row>
    <row r="75" spans="2:6" ht="15">
      <c r="B75" s="30"/>
      <c r="C75" s="28"/>
      <c r="D75" s="61"/>
      <c r="E75" s="62"/>
      <c r="F75" s="63"/>
    </row>
    <row r="76" spans="2:9" ht="15">
      <c r="B76" s="156" t="s">
        <v>25</v>
      </c>
      <c r="C76" s="156"/>
      <c r="D76" s="157"/>
      <c r="E76" s="158"/>
      <c r="F76" s="159"/>
      <c r="G76" s="158"/>
      <c r="H76" s="160"/>
      <c r="I76" s="158"/>
    </row>
    <row r="77" spans="2:6" ht="15">
      <c r="B77" s="105" t="s">
        <v>23</v>
      </c>
      <c r="C77" s="28"/>
      <c r="D77" s="61"/>
      <c r="E77" s="62"/>
      <c r="F77" s="63"/>
    </row>
    <row r="78" ht="15">
      <c r="B78" s="105" t="s">
        <v>17</v>
      </c>
    </row>
    <row r="80" spans="1:10" ht="15">
      <c r="A80" s="106"/>
      <c r="B80" s="107" t="s">
        <v>24</v>
      </c>
      <c r="C80" s="107"/>
      <c r="D80" s="108"/>
      <c r="E80" s="109"/>
      <c r="F80" s="110"/>
      <c r="G80" s="109"/>
      <c r="H80" s="111"/>
      <c r="I80" s="109"/>
      <c r="J80" s="112"/>
    </row>
  </sheetData>
  <sheetProtection/>
  <mergeCells count="11">
    <mergeCell ref="P2:Q2"/>
    <mergeCell ref="D2:E2"/>
    <mergeCell ref="F2:G2"/>
    <mergeCell ref="H2:I2"/>
    <mergeCell ref="J2:K2"/>
    <mergeCell ref="L2:M2"/>
    <mergeCell ref="F3:G3"/>
    <mergeCell ref="H3:I3"/>
    <mergeCell ref="J3:K3"/>
    <mergeCell ref="L3:M3"/>
    <mergeCell ref="D3:E3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Petr Záruba</cp:lastModifiedBy>
  <cp:lastPrinted>2014-01-16T05:45:47Z</cp:lastPrinted>
  <dcterms:created xsi:type="dcterms:W3CDTF">2002-10-17T18:53:27Z</dcterms:created>
  <dcterms:modified xsi:type="dcterms:W3CDTF">2022-03-28T13:38:38Z</dcterms:modified>
  <cp:category/>
  <cp:version/>
  <cp:contentType/>
  <cp:contentStatus/>
</cp:coreProperties>
</file>